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S:\EXPERTISE JURIDIQUE ET STATUTAIRE\7. SI\6 Gérer les RH\5 La création d'emploi et le recrutement d'un agent\6 Le fonctionnaire stagiaire\1 Reprise parcours + règles classement\"/>
    </mc:Choice>
  </mc:AlternateContent>
  <xr:revisionPtr revIDLastSave="0" documentId="13_ncr:1_{47408BEE-A1E1-48B2-A6CB-43BAFB9D83D6}" xr6:coauthVersionLast="47" xr6:coauthVersionMax="47" xr10:uidLastSave="{00000000-0000-0000-0000-000000000000}"/>
  <bookViews>
    <workbookView xWindow="-108" yWindow="-108" windowWidth="23256" windowHeight="12456" xr2:uid="{00000000-000D-0000-FFFF-FFFF00000000}"/>
  </bookViews>
  <sheets>
    <sheet name="reprise sce" sheetId="1" r:id="rId1"/>
    <sheet name="Echelles indiciaires" sheetId="5" r:id="rId2"/>
  </sheets>
  <definedNames>
    <definedName name="_xlnm.Print_Area" localSheetId="0">#N/A</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5" l="1"/>
  <c r="F28" i="5"/>
  <c r="F29" i="5"/>
  <c r="F30" i="5"/>
  <c r="F31" i="5"/>
  <c r="F32" i="5"/>
  <c r="F33" i="5"/>
  <c r="F34" i="5"/>
  <c r="F35" i="5"/>
  <c r="F36" i="5"/>
  <c r="F37" i="5"/>
  <c r="F38" i="5"/>
  <c r="F26" i="5"/>
  <c r="F10" i="5"/>
  <c r="F11" i="5"/>
  <c r="F12" i="5"/>
  <c r="F13" i="5"/>
  <c r="F14" i="5"/>
  <c r="F15" i="5"/>
  <c r="F16" i="5"/>
  <c r="F17" i="5"/>
  <c r="F18" i="5"/>
  <c r="F19" i="5"/>
  <c r="F9" i="5"/>
  <c r="J132" i="1"/>
  <c r="J134" i="1"/>
  <c r="J131" i="1"/>
  <c r="E100" i="1"/>
  <c r="E102" i="1"/>
  <c r="F100" i="1"/>
  <c r="G100" i="1"/>
  <c r="I100" i="1"/>
  <c r="I101" i="1"/>
  <c r="J100" i="1"/>
  <c r="J101" i="1" s="1"/>
  <c r="H102" i="1" s="1"/>
  <c r="E103" i="1" s="1"/>
  <c r="E54" i="1"/>
  <c r="E56" i="1" s="1"/>
  <c r="F54" i="1"/>
  <c r="G54" i="1"/>
  <c r="I54" i="1"/>
  <c r="I55" i="1"/>
  <c r="H56" i="1" s="1"/>
  <c r="J54" i="1"/>
  <c r="J55" i="1"/>
  <c r="E57" i="1" l="1"/>
  <c r="C59" i="1"/>
  <c r="E58" i="1"/>
  <c r="C60" i="1" s="1"/>
  <c r="C105" i="1"/>
  <c r="E104" i="1"/>
  <c r="C106" i="1" s="1"/>
  <c r="E60" i="1" l="1"/>
  <c r="F111" i="1" s="1"/>
  <c r="I60" i="1"/>
  <c r="J111" i="1" s="1"/>
  <c r="G60" i="1"/>
  <c r="H111" i="1" s="1"/>
  <c r="E106" i="1"/>
  <c r="F113" i="1" s="1"/>
  <c r="G106" i="1"/>
  <c r="H113" i="1" s="1"/>
  <c r="I106" i="1"/>
  <c r="J113" i="1" s="1"/>
  <c r="G105" i="1"/>
  <c r="E105" i="1"/>
  <c r="I105" i="1"/>
  <c r="G59" i="1"/>
  <c r="I59" i="1"/>
  <c r="E59" i="1"/>
</calcChain>
</file>

<file path=xl/sharedStrings.xml><?xml version="1.0" encoding="utf-8"?>
<sst xmlns="http://schemas.openxmlformats.org/spreadsheetml/2006/main" count="216" uniqueCount="145">
  <si>
    <t>Période de recrutement</t>
  </si>
  <si>
    <t>au</t>
  </si>
  <si>
    <t>mois</t>
  </si>
  <si>
    <t>jours</t>
  </si>
  <si>
    <t xml:space="preserve">du </t>
  </si>
  <si>
    <t>- 360 jours pour un an</t>
  </si>
  <si>
    <t xml:space="preserve">FICHE DE DECOMPTE DE REPRISE D'ANCIENNETE </t>
  </si>
  <si>
    <t>Fait à,</t>
  </si>
  <si>
    <t>le,</t>
  </si>
  <si>
    <t xml:space="preserve"> Grade de nomination stagiaire :</t>
  </si>
  <si>
    <t>Calcul de l’Equivalent Temps Plein, 2 périodes pour les contrats :</t>
  </si>
  <si>
    <t>Signature de l'agent :</t>
  </si>
  <si>
    <t>Employeurs
Contrats de droit public</t>
  </si>
  <si>
    <t>Ans</t>
  </si>
  <si>
    <t>durée(s) à Temps Incomplet</t>
  </si>
  <si>
    <t xml:space="preserve"> mois</t>
  </si>
  <si>
    <t>x 3/4</t>
  </si>
  <si>
    <t>Reprise de la moitié 1/2</t>
  </si>
  <si>
    <t>x 1/2</t>
  </si>
  <si>
    <t xml:space="preserve">  mois</t>
  </si>
  <si>
    <t>an(s)</t>
  </si>
  <si>
    <t xml:space="preserve"> jour(s)</t>
  </si>
  <si>
    <t>--&gt; ORIGINAL DE CE DOCUMENT A CONSERVER DANS LE DOSSIER INDIVIDUEL DE L'AGENT avec les copies des justificatifs des périodes et des heures effectuées</t>
  </si>
  <si>
    <t xml:space="preserve">□  </t>
  </si>
  <si>
    <t>Soit :</t>
  </si>
  <si>
    <t>TOTAUX</t>
  </si>
  <si>
    <t>TOTAL en nombre de mois</t>
  </si>
  <si>
    <t>Tps COMPLET</t>
  </si>
  <si>
    <t>Tps INCOMPLET</t>
  </si>
  <si>
    <t>Total en Heures sur la période</t>
  </si>
  <si>
    <t>en Heures</t>
  </si>
  <si>
    <t>Conversion</t>
  </si>
  <si>
    <t xml:space="preserve"> mois  X 3/4   </t>
  </si>
  <si>
    <t xml:space="preserve"> mois  X 1/2   </t>
  </si>
  <si>
    <t xml:space="preserve"> NOM USUEL - Prénom de l'agent :</t>
  </si>
  <si>
    <t>NOM PATRONYMIQUE:</t>
  </si>
  <si>
    <t>Durée hebdo. (/35è) :</t>
  </si>
  <si>
    <t xml:space="preserve"> Date de nomination stagiaire :  </t>
  </si>
  <si>
    <t xml:space="preserve"> Agent intercommunal :</t>
  </si>
  <si>
    <t>NON</t>
  </si>
  <si>
    <t>[]</t>
  </si>
  <si>
    <t>Autre(s) collectivité(s) :</t>
  </si>
  <si>
    <t xml:space="preserve"> Nationalité :</t>
  </si>
  <si>
    <t>Française</t>
  </si>
  <si>
    <t>Ressortissant européen - Précisez le pays:</t>
  </si>
  <si>
    <t xml:space="preserve"> Situation de famille : </t>
  </si>
  <si>
    <t>Célibataire</t>
  </si>
  <si>
    <t>Marié</t>
  </si>
  <si>
    <t>Autre - Préciser :</t>
  </si>
  <si>
    <t xml:space="preserve"> N° SECURITE SOCIALE :</t>
  </si>
  <si>
    <t>Date  et lieu de naissance :</t>
  </si>
  <si>
    <t>jour(s)</t>
  </si>
  <si>
    <t>COLLECTIVITE :</t>
  </si>
  <si>
    <r>
      <t xml:space="preserve">mois </t>
    </r>
    <r>
      <rPr>
        <sz val="10"/>
        <rFont val="Wingdings"/>
        <charset val="2"/>
      </rPr>
      <t>è</t>
    </r>
    <r>
      <rPr>
        <sz val="10"/>
        <rFont val="Arial"/>
        <family val="2"/>
      </rPr>
      <t xml:space="preserve"> =</t>
    </r>
  </si>
  <si>
    <t>I - TOTAL cumulé (temps complet + incomplet)</t>
  </si>
  <si>
    <t>II - Reprise services à 3/4 =</t>
  </si>
  <si>
    <t>II - Reprise services à 1/2 =</t>
  </si>
  <si>
    <t>Total I avant reprise :</t>
  </si>
  <si>
    <t>Employeurs
Contrats de droit privé</t>
  </si>
  <si>
    <t xml:space="preserve">- 30 jours par mois </t>
  </si>
  <si>
    <t>Temps de travail hebdo. en heures</t>
  </si>
  <si>
    <t>ATTENTION : SEULS LES AGENTS FRANCAIS OU RESSORTISSANTS EUROPEENS PEUVENT ETRE STAGIAIRISES</t>
  </si>
  <si>
    <t>Reprise au 3/4</t>
  </si>
  <si>
    <r>
      <t>*</t>
    </r>
    <r>
      <rPr>
        <sz val="6"/>
        <rFont val="Arial"/>
        <family val="2"/>
      </rPr>
      <t xml:space="preserve"> (périodes non cumulables en application de l'article 8 du décret 2016-596)</t>
    </r>
  </si>
  <si>
    <t>Echelle</t>
  </si>
  <si>
    <t>Echelon</t>
  </si>
  <si>
    <t>Ancienneté</t>
  </si>
  <si>
    <t>durée(s) à Temps Complet</t>
  </si>
  <si>
    <t>1) PERIODES DE DROIT PUBLIC : contractuel de droit public, assistantes maternelles, militaires retraités …</t>
  </si>
  <si>
    <r>
      <t>A compter du 1er/1/2002</t>
    </r>
    <r>
      <rPr>
        <sz val="9"/>
        <rFont val="Arial"/>
        <family val="2"/>
      </rPr>
      <t xml:space="preserve"> </t>
    </r>
    <r>
      <rPr>
        <sz val="9"/>
        <rFont val="Wingdings"/>
        <charset val="2"/>
      </rPr>
      <t></t>
    </r>
  </si>
  <si>
    <t>reprise aux 3/4 des services de droit public avec possible maintien de rémunération à titre personnel, soit:</t>
  </si>
  <si>
    <t>Moyenne des 6 meilleures rémunérations en qualité de contractuels (cf ci-dessus)</t>
  </si>
  <si>
    <t>IB</t>
  </si>
  <si>
    <t>Moyenne mensuelle du régime indemnitaire perçu annuellement en qualité de stagiaire</t>
  </si>
  <si>
    <t>OU* □</t>
  </si>
  <si>
    <t>à</t>
  </si>
  <si>
    <t>□</t>
  </si>
  <si>
    <t>Maintien sous réserve de justifier d'au moins six mois de services effectifs en qualité d’agent public contractuel pendant les douze mois précédant la nomination et dans la limite de l'indice terminal du grade de nomination.
La rémunération prise en compte correspond à la moyenne des six meilleures rémunérations perçues pendant les douze mois précédant la nomination, y compris le régime indemnitaire. Cette rémunération ne prend en compte aucun élément accessoire lié à la situation familiale, au lieu de travail ou aux frais de transport. 
Les agents contractuels, dont la rémunération n’est pas fixée par référence expresse à un indice, conservent à titre personnel le bénéfice de cette rémunération dans les mêmes limites.</t>
  </si>
  <si>
    <r>
      <t>Attention :</t>
    </r>
    <r>
      <rPr>
        <sz val="10"/>
        <rFont val="Arial"/>
        <family val="4"/>
      </rPr>
      <t xml:space="preserve"> </t>
    </r>
    <r>
      <rPr>
        <sz val="10"/>
        <rFont val="Wingdings"/>
        <charset val="2"/>
      </rPr>
      <t>à</t>
    </r>
    <r>
      <rPr>
        <sz val="10"/>
        <rFont val="Arial"/>
        <family val="4"/>
      </rPr>
      <t xml:space="preserve"> pour un seul et même mois, la durée maximale  ne peut excéder un temps complet soit 169H ou 151,67H/mois.</t>
    </r>
  </si>
  <si>
    <r>
      <t>Jusqu'au 31/12/2001</t>
    </r>
    <r>
      <rPr>
        <sz val="10"/>
        <rFont val="Arial"/>
        <family val="2"/>
      </rPr>
      <t xml:space="preserve"> </t>
    </r>
    <r>
      <rPr>
        <sz val="10"/>
        <rFont val="Wingdings"/>
        <charset val="2"/>
      </rPr>
      <t></t>
    </r>
  </si>
  <si>
    <r>
      <t>Soit une reprise de</t>
    </r>
    <r>
      <rPr>
        <sz val="10"/>
        <rFont val="Arial"/>
        <family val="2"/>
      </rPr>
      <t xml:space="preserve"> : </t>
    </r>
  </si>
  <si>
    <t>2) PERIODES DE DROIT PRIVE : agent ou salarié de droit privé dans une administration (CAE, CUI, emplois avenir, contrats d'apprentissage, contrats de qualification et en alternance), une association ou une entreprise (contractuels de droit privé, contrats d'intérim, chèques emploi-services…),</t>
  </si>
  <si>
    <r>
      <t xml:space="preserve">durée(s) à Temps Complet </t>
    </r>
    <r>
      <rPr>
        <sz val="9"/>
        <rFont val="Wingdings"/>
        <charset val="2"/>
      </rPr>
      <t></t>
    </r>
    <r>
      <rPr>
        <sz val="9"/>
        <rFont val="Arial"/>
        <family val="2"/>
      </rPr>
      <t xml:space="preserve"> ou </t>
    </r>
    <r>
      <rPr>
        <sz val="9"/>
        <rFont val="Wingdings"/>
        <charset val="2"/>
      </rPr>
      <t></t>
    </r>
  </si>
  <si>
    <r>
      <t xml:space="preserve">Jusqu'au </t>
    </r>
    <r>
      <rPr>
        <b/>
        <sz val="10"/>
        <rFont val="Arial"/>
        <family val="2"/>
      </rPr>
      <t>31/12/2001</t>
    </r>
    <r>
      <rPr>
        <sz val="9"/>
        <rFont val="Arial"/>
        <family val="2"/>
      </rPr>
      <t xml:space="preserve"> </t>
    </r>
    <r>
      <rPr>
        <sz val="9"/>
        <rFont val="Wingdings"/>
        <charset val="2"/>
      </rPr>
      <t></t>
    </r>
  </si>
  <si>
    <r>
      <t xml:space="preserve">A compter du </t>
    </r>
    <r>
      <rPr>
        <b/>
        <sz val="10"/>
        <rFont val="Arial"/>
        <family val="2"/>
      </rPr>
      <t>1er/1/2002</t>
    </r>
    <r>
      <rPr>
        <sz val="9"/>
        <rFont val="Arial"/>
        <family val="2"/>
      </rPr>
      <t xml:space="preserve"> </t>
    </r>
    <r>
      <rPr>
        <sz val="9"/>
        <rFont val="Wingdings"/>
        <charset val="2"/>
      </rPr>
      <t></t>
    </r>
  </si>
  <si>
    <r>
      <t xml:space="preserve">Je soussigné(e) </t>
    </r>
    <r>
      <rPr>
        <sz val="10"/>
        <color indexed="16"/>
        <rFont val="Arial"/>
        <family val="2"/>
      </rPr>
      <t xml:space="preserve"> --------------------------------------- </t>
    </r>
    <r>
      <rPr>
        <sz val="10"/>
        <rFont val="Arial"/>
        <family val="2"/>
      </rPr>
      <t xml:space="preserve"> certifie l'exactitude des renseignements indiqués et déclare opter pour la reprise de mes activités :</t>
    </r>
  </si>
  <si>
    <r>
      <t xml:space="preserve">reprise aux 1/2 des services de droit privé,
</t>
    </r>
    <r>
      <rPr>
        <i/>
        <u/>
        <sz val="10"/>
        <rFont val="Arial"/>
        <family val="2"/>
      </rPr>
      <t>sans maintien de rémunération à titre personnel,</t>
    </r>
    <r>
      <rPr>
        <i/>
        <sz val="10"/>
        <rFont val="Arial"/>
        <family val="2"/>
      </rPr>
      <t xml:space="preserve">   soit :</t>
    </r>
  </si>
  <si>
    <r>
      <t xml:space="preserve">3) LAUREAT DU 3ème CONCOURS </t>
    </r>
    <r>
      <rPr>
        <i/>
        <sz val="10"/>
        <rFont val="Arial"/>
        <family val="2"/>
      </rPr>
      <t>:</t>
    </r>
  </si>
  <si>
    <r>
      <t>Pour les lauréats du 3ème concours (</t>
    </r>
    <r>
      <rPr>
        <sz val="10"/>
        <color indexed="10"/>
        <rFont val="Arial"/>
        <family val="2"/>
      </rPr>
      <t>agents ne pouvant pas prétendre à la reprise de services de droit privé</t>
    </r>
    <r>
      <rPr>
        <sz val="10"/>
        <rFont val="Arial"/>
        <family val="2"/>
      </rPr>
      <t xml:space="preserve">)
</t>
    </r>
  </si>
  <si>
    <r>
      <t>= 1 an</t>
    </r>
    <r>
      <rPr>
        <sz val="8"/>
        <rFont val="Arial"/>
        <family val="2"/>
      </rPr>
      <t xml:space="preserve"> si durée d’activité &lt; 9 ans</t>
    </r>
  </si>
  <si>
    <r>
      <t>= 2 ans</t>
    </r>
    <r>
      <rPr>
        <sz val="8"/>
        <rFont val="Arial"/>
        <family val="2"/>
      </rPr>
      <t xml:space="preserve"> si durée d’activité ≥ 9 ans</t>
    </r>
  </si>
  <si>
    <r>
      <t xml:space="preserve"> du </t>
    </r>
    <r>
      <rPr>
        <sz val="10"/>
        <color indexed="16"/>
        <rFont val="Arial"/>
        <family val="2"/>
      </rPr>
      <t>…………………</t>
    </r>
  </si>
  <si>
    <r>
      <t xml:space="preserve">au </t>
    </r>
    <r>
      <rPr>
        <sz val="10"/>
        <color indexed="16"/>
        <rFont val="Arial"/>
        <family val="2"/>
      </rPr>
      <t xml:space="preserve">………………. </t>
    </r>
  </si>
  <si>
    <r>
      <t xml:space="preserve">(sauf la journée d'appel de préparation à la défense dès 1998 - </t>
    </r>
    <r>
      <rPr>
        <i/>
        <sz val="7"/>
        <rFont val="Arial"/>
        <family val="2"/>
      </rPr>
      <t>Art. R 112-4 du code du service national</t>
    </r>
    <r>
      <rPr>
        <sz val="10"/>
        <rFont val="Arial"/>
        <family val="2"/>
      </rPr>
      <t>)</t>
    </r>
  </si>
  <si>
    <r>
      <t>Compte tenu du choix de l'agent, et conformément à la grille indiciaire correspondant au grade de recrutement</t>
    </r>
    <r>
      <rPr>
        <sz val="10"/>
        <color indexed="10"/>
        <rFont val="Arial"/>
        <family val="2"/>
      </rPr>
      <t xml:space="preserve"> (cf onglet suivant)</t>
    </r>
    <r>
      <rPr>
        <sz val="10"/>
        <rFont val="Arial"/>
        <family val="2"/>
      </rPr>
      <t>, le classement s'effectuera comme suit  :</t>
    </r>
  </si>
  <si>
    <t>OUI</t>
  </si>
  <si>
    <r>
      <t></t>
    </r>
    <r>
      <rPr>
        <sz val="10"/>
        <rFont val="Comic Sans MS"/>
        <family val="4"/>
      </rPr>
      <t xml:space="preserve"> A compter du 1</t>
    </r>
    <r>
      <rPr>
        <vertAlign val="superscript"/>
        <sz val="10"/>
        <rFont val="Comic Sans MS"/>
        <family val="4"/>
      </rPr>
      <t>er</t>
    </r>
    <r>
      <rPr>
        <sz val="10"/>
        <rFont val="Comic Sans MS"/>
        <family val="4"/>
      </rPr>
      <t>/1/2002 :             temps complet = 151,67H/mois (35H par semaine)</t>
    </r>
  </si>
  <si>
    <r>
      <t></t>
    </r>
    <r>
      <rPr>
        <sz val="10"/>
        <rFont val="Comic Sans MS"/>
        <family val="4"/>
      </rPr>
      <t xml:space="preserve"> Jusqu’au 31/12/2001 :                    temps complet = 169H/mois (39H par semaine)</t>
    </r>
  </si>
  <si>
    <r>
      <t xml:space="preserve">4) </t>
    </r>
    <r>
      <rPr>
        <b/>
        <u/>
        <sz val="10"/>
        <rFont val="Arial"/>
        <family val="2"/>
      </rPr>
      <t xml:space="preserve">PERIODE DE SERVICE NATIONAL REPRISE EN TOTALITE 
</t>
    </r>
    <r>
      <rPr>
        <b/>
        <sz val="10"/>
        <rFont val="Arial"/>
        <family val="2"/>
      </rPr>
      <t xml:space="preserve">    </t>
    </r>
    <r>
      <rPr>
        <b/>
        <u/>
        <sz val="10"/>
        <rFont val="Arial"/>
        <family val="2"/>
      </rPr>
      <t xml:space="preserve">SERVICE CIVIQUE OU VOLONTARIAT INTERNATIONAL REPRIS EN FONCTION DU TEMPS EFFECTIF ACCOMPLI </t>
    </r>
    <r>
      <rPr>
        <b/>
        <sz val="10"/>
        <rFont val="Arial"/>
        <family val="2"/>
      </rPr>
      <t>:</t>
    </r>
  </si>
  <si>
    <t>Détermination du maintien de la rémunération brute à titre personnel (pour les contractuels ayant opté pour une reprise de services de droit public uniquement)</t>
  </si>
  <si>
    <r>
      <t xml:space="preserve">Traitement indiciaire maintenu à titre personnel soit l'IM :
</t>
    </r>
    <r>
      <rPr>
        <sz val="10"/>
        <color indexed="10"/>
        <rFont val="Arial"/>
        <family val="2"/>
      </rPr>
      <t xml:space="preserve">(dans la limite du dernier échelon du grade (cf onglet suivant) </t>
    </r>
  </si>
  <si>
    <r>
      <t>è</t>
    </r>
    <r>
      <rPr>
        <sz val="8"/>
        <rFont val="Comic Sans MS"/>
        <family val="4"/>
      </rPr>
      <t>Références générales de calcul :</t>
    </r>
  </si>
  <si>
    <r>
      <t xml:space="preserve">Rémunération brute à temps complet en qualité de contractuel de droit public </t>
    </r>
    <r>
      <rPr>
        <sz val="10"/>
        <rFont val="Arial"/>
        <family val="2"/>
      </rPr>
      <t>: ………………………</t>
    </r>
  </si>
  <si>
    <r>
      <t>Le fonctionnaire doit opter lors de sa nomination, ou au plus tard dans un délai d'</t>
    </r>
    <r>
      <rPr>
        <sz val="10"/>
        <rFont val="Arial"/>
        <family val="2"/>
      </rPr>
      <t>1 an suivant celle-ci, pour l'application du dispositif qui lui est le plus favorable.</t>
    </r>
  </si>
  <si>
    <t>-</t>
  </si>
  <si>
    <t>Rémunération indiciaire en qualité de stagiaire (valeur du point au 01/07/2022)</t>
  </si>
  <si>
    <t>Échelon</t>
  </si>
  <si>
    <t xml:space="preserve">Durée </t>
  </si>
  <si>
    <t>d’avancement</t>
  </si>
  <si>
    <t>Indice brut</t>
  </si>
  <si>
    <t>Indice Majoré</t>
  </si>
  <si>
    <t>Traitement mensuel brut</t>
  </si>
  <si>
    <t xml:space="preserve">- </t>
  </si>
  <si>
    <t xml:space="preserve">4 ans </t>
  </si>
  <si>
    <t xml:space="preserve">3 ans </t>
  </si>
  <si>
    <t xml:space="preserve">1 an </t>
  </si>
  <si>
    <t>Filière</t>
  </si>
  <si>
    <t>Grade</t>
  </si>
  <si>
    <t>Administrative</t>
  </si>
  <si>
    <t>Adjoint administratif</t>
  </si>
  <si>
    <t>Technique</t>
  </si>
  <si>
    <t>Adjoint technique</t>
  </si>
  <si>
    <t>Adjoint technique territorial des établissements d’enseignement</t>
  </si>
  <si>
    <t>Animation</t>
  </si>
  <si>
    <t>Adjoint d’animation</t>
  </si>
  <si>
    <t>Sportive</t>
  </si>
  <si>
    <t>Opérateur des activités physiques et sportives - APS</t>
  </si>
  <si>
    <t>Médico-sociale</t>
  </si>
  <si>
    <t>Agent social</t>
  </si>
  <si>
    <t>Agent territorial spécialisé des écoles maternelles - ATSEM</t>
  </si>
  <si>
    <t>Culturelle</t>
  </si>
  <si>
    <t>Adjoint du patrimoine</t>
  </si>
  <si>
    <t>Sapeur-pompier professionnel</t>
  </si>
  <si>
    <t xml:space="preserve">Sapeur </t>
  </si>
  <si>
    <t>Durée  d'avancement</t>
  </si>
  <si>
    <t>3 ans</t>
  </si>
  <si>
    <t>2 ans</t>
  </si>
  <si>
    <t>1 an</t>
  </si>
  <si>
    <t>Echelle indiciaire C1</t>
  </si>
  <si>
    <t>Echelle indiciaire Agent de maîtrise</t>
  </si>
  <si>
    <t>Valeur du point au 01.07.2022</t>
  </si>
  <si>
    <r>
      <rPr>
        <sz val="10"/>
        <rFont val="Ebrima"/>
      </rPr>
      <t>ANNUELLE :</t>
    </r>
    <r>
      <rPr>
        <b/>
        <sz val="10"/>
        <rFont val="Ebrima"/>
      </rPr>
      <t xml:space="preserve"> 5820,04</t>
    </r>
  </si>
  <si>
    <r>
      <rPr>
        <sz val="10"/>
        <rFont val="Ebrima"/>
      </rPr>
      <t>MENSUELLE:</t>
    </r>
    <r>
      <rPr>
        <b/>
        <sz val="10"/>
        <rFont val="Ebrima"/>
      </rPr>
      <t xml:space="preserve"> 4,85003</t>
    </r>
  </si>
  <si>
    <r>
      <t xml:space="preserve">AGENT STAGIAIRE </t>
    </r>
    <r>
      <rPr>
        <b/>
        <sz val="12"/>
        <color indexed="10"/>
        <rFont val="Arial"/>
        <family val="2"/>
      </rPr>
      <t>NOMM</t>
    </r>
    <r>
      <rPr>
        <b/>
        <sz val="12"/>
        <color indexed="10"/>
        <rFont val="Calibri"/>
        <family val="2"/>
      </rPr>
      <t>É</t>
    </r>
    <r>
      <rPr>
        <b/>
        <sz val="12"/>
        <color indexed="10"/>
        <rFont val="Arial"/>
        <family val="2"/>
      </rPr>
      <t xml:space="preserve"> EN CATEGORIE C
échelle C1 sans concours ou agent de maîtrise
A COMPTER DU </t>
    </r>
    <r>
      <rPr>
        <b/>
        <u/>
        <sz val="12"/>
        <color indexed="10"/>
        <rFont val="Arial"/>
        <family val="2"/>
      </rPr>
      <t>1er MAI 2023</t>
    </r>
  </si>
  <si>
    <r>
      <t xml:space="preserve">ÉCHELLE INDICIAIRE ET DURÉE DE CARRIÈRE DES GRADES DE CATÉGORIE C - </t>
    </r>
    <r>
      <rPr>
        <b/>
        <sz val="14"/>
        <color rgb="FFFFC000"/>
        <rFont val="Ebrima"/>
      </rPr>
      <t>ÉCHELLE C1 et AGENT DE MAITRISE</t>
    </r>
    <r>
      <rPr>
        <b/>
        <sz val="14"/>
        <color theme="0"/>
        <rFont val="Ebrima"/>
      </rPr>
      <t xml:space="preserve">                                                                        
Décrets n°2016-596 et n°2016-604 du 12 mai 2016 et 88-548 du 8 mai 1988                                                                                                                                         
Mise à jour au </t>
    </r>
    <r>
      <rPr>
        <b/>
        <sz val="14"/>
        <color rgb="FFFFC000"/>
        <rFont val="Ebrima"/>
      </rPr>
      <t>01.05.2023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</si>
</sst>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70" x14ac:knownFonts="1">
    <font>
      <sz val="10"/>
      <name val="Arial"/>
    </font>
    <font>
      <sz val="9"/>
      <name val="Arial"/>
      <family val="2"/>
    </font>
    <font>
      <b/>
      <sz val="10"/>
      <name val="Arial"/>
      <family val="2"/>
    </font>
    <font>
      <sz val="10"/>
      <name val="Arial"/>
      <family val="2"/>
    </font>
    <font>
      <sz val="8"/>
      <name val="Arial"/>
      <family val="2"/>
    </font>
    <font>
      <sz val="6"/>
      <name val="Arial"/>
      <family val="2"/>
    </font>
    <font>
      <sz val="9"/>
      <name val="Wingdings"/>
      <charset val="2"/>
    </font>
    <font>
      <i/>
      <sz val="7"/>
      <name val="Arial"/>
      <family val="2"/>
    </font>
    <font>
      <sz val="10"/>
      <name val="Wingdings"/>
      <charset val="2"/>
    </font>
    <font>
      <sz val="10"/>
      <color indexed="16"/>
      <name val="Arial"/>
      <family val="2"/>
    </font>
    <font>
      <sz val="10"/>
      <color indexed="10"/>
      <name val="Arial"/>
      <family val="2"/>
    </font>
    <font>
      <sz val="10"/>
      <name val="Comic Sans MS"/>
      <family val="4"/>
    </font>
    <font>
      <vertAlign val="superscript"/>
      <sz val="10"/>
      <name val="Comic Sans MS"/>
      <family val="4"/>
    </font>
    <font>
      <sz val="10"/>
      <name val="Arial"/>
      <family val="4"/>
    </font>
    <font>
      <i/>
      <u/>
      <sz val="10"/>
      <name val="Arial"/>
      <family val="2"/>
    </font>
    <font>
      <i/>
      <sz val="10"/>
      <name val="Arial"/>
      <family val="2"/>
    </font>
    <font>
      <b/>
      <sz val="12"/>
      <name val="Arial Black"/>
      <family val="2"/>
    </font>
    <font>
      <b/>
      <sz val="9"/>
      <name val="Arial"/>
      <family val="2"/>
    </font>
    <font>
      <b/>
      <u/>
      <sz val="10"/>
      <name val="Arial"/>
      <family val="2"/>
    </font>
    <font>
      <b/>
      <sz val="12"/>
      <color indexed="10"/>
      <name val="Arial"/>
      <family val="2"/>
    </font>
    <font>
      <b/>
      <sz val="12"/>
      <color indexed="10"/>
      <name val="Calibri"/>
      <family val="2"/>
    </font>
    <font>
      <b/>
      <u/>
      <sz val="12"/>
      <color indexed="10"/>
      <name val="Arial"/>
      <family val="2"/>
    </font>
    <font>
      <b/>
      <sz val="12"/>
      <name val="Arial Black"/>
      <family val="2"/>
    </font>
    <font>
      <sz val="10"/>
      <name val="Arial"/>
      <family val="2"/>
    </font>
    <font>
      <b/>
      <sz val="6"/>
      <name val="Arial"/>
      <family val="2"/>
    </font>
    <font>
      <sz val="6"/>
      <name val="Arial"/>
      <family val="2"/>
    </font>
    <font>
      <b/>
      <u/>
      <sz val="8"/>
      <name val="Arial"/>
      <family val="2"/>
    </font>
    <font>
      <b/>
      <sz val="9"/>
      <color indexed="16"/>
      <name val="Arial"/>
      <family val="2"/>
    </font>
    <font>
      <b/>
      <sz val="10"/>
      <name val="Arial"/>
      <family val="2"/>
    </font>
    <font>
      <sz val="8"/>
      <name val="Arial"/>
      <family val="2"/>
    </font>
    <font>
      <sz val="9"/>
      <name val="Arial"/>
      <family val="2"/>
    </font>
    <font>
      <u/>
      <sz val="6"/>
      <name val="Arial"/>
      <family val="2"/>
    </font>
    <font>
      <sz val="10"/>
      <name val="Arial"/>
      <family val="2"/>
    </font>
    <font>
      <b/>
      <sz val="10"/>
      <color indexed="16"/>
      <name val="Arial"/>
      <family val="2"/>
    </font>
    <font>
      <b/>
      <sz val="9"/>
      <name val="Arial"/>
      <family val="2"/>
    </font>
    <font>
      <b/>
      <sz val="6"/>
      <color indexed="16"/>
      <name val="Arial"/>
      <family val="2"/>
    </font>
    <font>
      <b/>
      <sz val="8"/>
      <color indexed="16"/>
      <name val="Arial"/>
      <family val="2"/>
    </font>
    <font>
      <b/>
      <sz val="8"/>
      <name val="Arial"/>
      <family val="2"/>
    </font>
    <font>
      <sz val="8"/>
      <color indexed="16"/>
      <name val="Arial"/>
      <family val="2"/>
    </font>
    <font>
      <u/>
      <sz val="7"/>
      <name val="Comic Sans MS"/>
      <family val="4"/>
    </font>
    <font>
      <sz val="7"/>
      <name val="Arial"/>
      <family val="2"/>
    </font>
    <font>
      <u/>
      <sz val="7"/>
      <name val="Wingdings"/>
      <charset val="2"/>
    </font>
    <font>
      <sz val="7"/>
      <name val="Wingdings"/>
      <charset val="2"/>
    </font>
    <font>
      <u/>
      <sz val="7"/>
      <name val="Arial"/>
      <family val="2"/>
    </font>
    <font>
      <sz val="7"/>
      <name val="Comic Sans MS"/>
      <family val="4"/>
    </font>
    <font>
      <b/>
      <i/>
      <u/>
      <sz val="7"/>
      <name val="Comic Sans MS"/>
      <family val="4"/>
    </font>
    <font>
      <b/>
      <sz val="7"/>
      <name val="Arial"/>
      <family val="2"/>
    </font>
    <font>
      <b/>
      <u/>
      <sz val="9"/>
      <name val="Arial"/>
      <family val="2"/>
    </font>
    <font>
      <u/>
      <sz val="9"/>
      <name val="Arial"/>
      <family val="2"/>
    </font>
    <font>
      <b/>
      <u/>
      <sz val="10"/>
      <name val="Arial"/>
      <family val="2"/>
    </font>
    <font>
      <sz val="10"/>
      <color indexed="16"/>
      <name val="Arial"/>
      <family val="2"/>
    </font>
    <font>
      <b/>
      <i/>
      <sz val="8"/>
      <color indexed="8"/>
      <name val="Arial"/>
      <family val="2"/>
    </font>
    <font>
      <b/>
      <u/>
      <sz val="11"/>
      <name val="Arial"/>
      <family val="2"/>
    </font>
    <font>
      <b/>
      <sz val="12"/>
      <color indexed="16"/>
      <name val="Arial"/>
      <family val="2"/>
    </font>
    <font>
      <b/>
      <sz val="25"/>
      <color indexed="16"/>
      <name val="Arial"/>
      <family val="2"/>
    </font>
    <font>
      <b/>
      <sz val="12"/>
      <name val="Arial"/>
      <family val="2"/>
    </font>
    <font>
      <b/>
      <sz val="15"/>
      <color indexed="16"/>
      <name val="Arial"/>
      <family val="2"/>
    </font>
    <font>
      <b/>
      <u/>
      <sz val="10"/>
      <color indexed="16"/>
      <name val="Arial"/>
      <family val="2"/>
    </font>
    <font>
      <b/>
      <sz val="11"/>
      <name val="Arial"/>
      <family val="2"/>
    </font>
    <font>
      <sz val="8"/>
      <name val="Comic Sans MS"/>
      <family val="4"/>
    </font>
    <font>
      <b/>
      <sz val="12"/>
      <color rgb="FFFFFFFF"/>
      <name val="Ebrima"/>
    </font>
    <font>
      <sz val="10"/>
      <name val="Ebrima"/>
    </font>
    <font>
      <sz val="10"/>
      <color rgb="FF000000"/>
      <name val="Ebrima"/>
    </font>
    <font>
      <sz val="10"/>
      <color rgb="FF7030A0"/>
      <name val="Ebrima"/>
    </font>
    <font>
      <b/>
      <sz val="14"/>
      <name val="Ebrima"/>
    </font>
    <font>
      <b/>
      <sz val="14"/>
      <color theme="0"/>
      <name val="Ebrima"/>
    </font>
    <font>
      <b/>
      <sz val="10"/>
      <color theme="0"/>
      <name val="Arial"/>
      <family val="2"/>
    </font>
    <font>
      <b/>
      <sz val="14"/>
      <color rgb="FFFFC000"/>
      <name val="Ebrima"/>
    </font>
    <font>
      <b/>
      <sz val="10"/>
      <name val="Ebrima"/>
    </font>
    <font>
      <b/>
      <sz val="12"/>
      <color theme="0"/>
      <name val="Ebrima"/>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329AAD"/>
        <bgColor indexed="64"/>
      </patternFill>
    </fill>
    <fill>
      <patternFill patternType="solid">
        <fgColor theme="8"/>
        <bgColor indexed="64"/>
      </patternFill>
    </fill>
  </fills>
  <borders count="8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rgb="FF329AAD"/>
      </left>
      <right style="dotted">
        <color rgb="FF329AAD"/>
      </right>
      <top/>
      <bottom style="dotted">
        <color rgb="FF329AAD"/>
      </bottom>
      <diagonal/>
    </border>
    <border>
      <left style="thin">
        <color rgb="FF329AAD"/>
      </left>
      <right style="thin">
        <color rgb="FF329AAD"/>
      </right>
      <top style="dotted">
        <color rgb="FF329AAD"/>
      </top>
      <bottom style="thin">
        <color rgb="FF329AAD"/>
      </bottom>
      <diagonal/>
    </border>
    <border>
      <left style="thin">
        <color rgb="FF329AAD"/>
      </left>
      <right style="thin">
        <color rgb="FF329AAD"/>
      </right>
      <top style="thin">
        <color rgb="FF329AAD"/>
      </top>
      <bottom style="thin">
        <color rgb="FF329AAD"/>
      </bottom>
      <diagonal/>
    </border>
    <border>
      <left style="medium">
        <color auto="1"/>
      </left>
      <right style="dotted">
        <color rgb="FF329AAD"/>
      </right>
      <top style="medium">
        <color auto="1"/>
      </top>
      <bottom/>
      <diagonal/>
    </border>
    <border>
      <left style="dotted">
        <color rgb="FF329AAD"/>
      </left>
      <right style="dotted">
        <color rgb="FF329AAD"/>
      </right>
      <top style="medium">
        <color auto="1"/>
      </top>
      <bottom/>
      <diagonal/>
    </border>
    <border>
      <left style="dotted">
        <color rgb="FF329AAD"/>
      </left>
      <right style="medium">
        <color auto="1"/>
      </right>
      <top style="medium">
        <color auto="1"/>
      </top>
      <bottom/>
      <diagonal/>
    </border>
    <border>
      <left style="medium">
        <color auto="1"/>
      </left>
      <right style="dotted">
        <color rgb="FF329AAD"/>
      </right>
      <top/>
      <bottom style="dotted">
        <color rgb="FF329AAD"/>
      </bottom>
      <diagonal/>
    </border>
    <border>
      <left style="dotted">
        <color rgb="FF329AAD"/>
      </left>
      <right style="medium">
        <color auto="1"/>
      </right>
      <top/>
      <bottom style="dotted">
        <color rgb="FF329AAD"/>
      </bottom>
      <diagonal/>
    </border>
    <border>
      <left style="medium">
        <color auto="1"/>
      </left>
      <right style="thin">
        <color rgb="FF329AAD"/>
      </right>
      <top style="dotted">
        <color rgb="FF329AAD"/>
      </top>
      <bottom style="thin">
        <color rgb="FF329AAD"/>
      </bottom>
      <diagonal/>
    </border>
    <border>
      <left style="thin">
        <color rgb="FF329AAD"/>
      </left>
      <right style="medium">
        <color auto="1"/>
      </right>
      <top style="dotted">
        <color rgb="FF329AAD"/>
      </top>
      <bottom style="thin">
        <color rgb="FF329AAD"/>
      </bottom>
      <diagonal/>
    </border>
    <border>
      <left style="medium">
        <color auto="1"/>
      </left>
      <right style="thin">
        <color rgb="FF329AAD"/>
      </right>
      <top style="thin">
        <color rgb="FF329AAD"/>
      </top>
      <bottom style="thin">
        <color rgb="FF329AAD"/>
      </bottom>
      <diagonal/>
    </border>
    <border>
      <left style="thin">
        <color rgb="FF329AAD"/>
      </left>
      <right style="medium">
        <color auto="1"/>
      </right>
      <top style="thin">
        <color rgb="FF329AAD"/>
      </top>
      <bottom style="thin">
        <color rgb="FF329AAD"/>
      </bottom>
      <diagonal/>
    </border>
    <border>
      <left style="medium">
        <color auto="1"/>
      </left>
      <right style="thin">
        <color rgb="FF329AAD"/>
      </right>
      <top style="thin">
        <color rgb="FF329AAD"/>
      </top>
      <bottom style="medium">
        <color auto="1"/>
      </bottom>
      <diagonal/>
    </border>
    <border>
      <left style="thin">
        <color rgb="FF329AAD"/>
      </left>
      <right style="thin">
        <color rgb="FF329AAD"/>
      </right>
      <top style="thin">
        <color rgb="FF329AAD"/>
      </top>
      <bottom style="medium">
        <color auto="1"/>
      </bottom>
      <diagonal/>
    </border>
    <border>
      <left style="thin">
        <color rgb="FF329AAD"/>
      </left>
      <right style="medium">
        <color auto="1"/>
      </right>
      <top style="thin">
        <color rgb="FF329AAD"/>
      </top>
      <bottom style="medium">
        <color auto="1"/>
      </bottom>
      <diagonal/>
    </border>
    <border>
      <left style="medium">
        <color indexed="64"/>
      </left>
      <right style="thin">
        <color theme="8"/>
      </right>
      <top style="medium">
        <color indexed="64"/>
      </top>
      <bottom style="thin">
        <color theme="8"/>
      </bottom>
      <diagonal/>
    </border>
    <border>
      <left style="thin">
        <color theme="8"/>
      </left>
      <right style="medium">
        <color indexed="64"/>
      </right>
      <top style="medium">
        <color indexed="64"/>
      </top>
      <bottom style="thin">
        <color theme="8"/>
      </bottom>
      <diagonal/>
    </border>
    <border>
      <left style="medium">
        <color indexed="64"/>
      </left>
      <right style="thin">
        <color theme="8"/>
      </right>
      <top style="thin">
        <color theme="8"/>
      </top>
      <bottom style="thin">
        <color theme="8"/>
      </bottom>
      <diagonal/>
    </border>
    <border>
      <left style="thin">
        <color theme="8"/>
      </left>
      <right style="medium">
        <color indexed="64"/>
      </right>
      <top style="thin">
        <color theme="8"/>
      </top>
      <bottom style="thin">
        <color theme="8"/>
      </bottom>
      <diagonal/>
    </border>
    <border>
      <left style="medium">
        <color indexed="64"/>
      </left>
      <right style="thin">
        <color theme="8"/>
      </right>
      <top style="thin">
        <color theme="8"/>
      </top>
      <bottom style="medium">
        <color indexed="64"/>
      </bottom>
      <diagonal/>
    </border>
    <border>
      <left style="thin">
        <color theme="8"/>
      </left>
      <right style="medium">
        <color indexed="64"/>
      </right>
      <top style="thin">
        <color theme="8"/>
      </top>
      <bottom style="medium">
        <color indexed="64"/>
      </bottom>
      <diagonal/>
    </border>
    <border>
      <left style="medium">
        <color auto="1"/>
      </left>
      <right style="thin">
        <color rgb="FF329AAD"/>
      </right>
      <top style="medium">
        <color auto="1"/>
      </top>
      <bottom style="thin">
        <color rgb="FF329AAD"/>
      </bottom>
      <diagonal/>
    </border>
    <border>
      <left style="thin">
        <color rgb="FF329AAD"/>
      </left>
      <right style="thin">
        <color rgb="FF329AAD"/>
      </right>
      <top style="medium">
        <color auto="1"/>
      </top>
      <bottom style="thin">
        <color rgb="FF329AAD"/>
      </bottom>
      <diagonal/>
    </border>
    <border>
      <left style="thin">
        <color rgb="FF329AAD"/>
      </left>
      <right style="medium">
        <color auto="1"/>
      </right>
      <top style="medium">
        <color auto="1"/>
      </top>
      <bottom style="thin">
        <color rgb="FF329AAD"/>
      </bottom>
      <diagonal/>
    </border>
    <border>
      <left style="medium">
        <color indexed="64"/>
      </left>
      <right style="thin">
        <color theme="8"/>
      </right>
      <top style="medium">
        <color indexed="64"/>
      </top>
      <bottom/>
      <diagonal/>
    </border>
    <border>
      <left style="medium">
        <color indexed="64"/>
      </left>
      <right style="thin">
        <color theme="8"/>
      </right>
      <top/>
      <bottom style="medium">
        <color indexed="64"/>
      </bottom>
      <diagonal/>
    </border>
  </borders>
  <cellStyleXfs count="1">
    <xf numFmtId="0" fontId="0" fillId="0" borderId="0"/>
  </cellStyleXfs>
  <cellXfs count="391">
    <xf numFmtId="0" fontId="0" fillId="0" borderId="0" xfId="0"/>
    <xf numFmtId="0" fontId="4" fillId="0" borderId="0" xfId="0" applyFont="1" applyAlignment="1">
      <alignment vertical="center" wrapText="1"/>
    </xf>
    <xf numFmtId="0" fontId="23" fillId="0" borderId="0" xfId="0" applyFont="1"/>
    <xf numFmtId="0" fontId="28" fillId="0" borderId="0" xfId="0" applyFont="1"/>
    <xf numFmtId="0" fontId="29" fillId="0" borderId="0" xfId="0" applyFont="1"/>
    <xf numFmtId="0" fontId="31" fillId="0" borderId="0" xfId="0" applyFont="1" applyAlignment="1">
      <alignment vertical="center" wrapText="1"/>
    </xf>
    <xf numFmtId="0" fontId="32" fillId="0" borderId="0" xfId="0" applyFont="1"/>
    <xf numFmtId="0" fontId="24" fillId="0" borderId="0" xfId="0" applyFont="1" applyAlignment="1">
      <alignment vertical="center" wrapText="1"/>
    </xf>
    <xf numFmtId="0" fontId="24" fillId="0" borderId="4" xfId="0" applyFont="1" applyBorder="1" applyAlignment="1" applyProtection="1">
      <alignment horizontal="left" vertical="center" wrapText="1"/>
      <protection locked="0"/>
    </xf>
    <xf numFmtId="14" fontId="35" fillId="0" borderId="4" xfId="0" applyNumberFormat="1"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14" fontId="35" fillId="0" borderId="6" xfId="0" applyNumberFormat="1"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0" fillId="0" borderId="8" xfId="0" applyFont="1" applyBorder="1" applyAlignment="1">
      <alignment vertical="center" wrapText="1"/>
    </xf>
    <xf numFmtId="0" fontId="33" fillId="0" borderId="9" xfId="0" applyFont="1" applyBorder="1" applyAlignment="1">
      <alignment horizontal="right" vertical="center" wrapText="1"/>
    </xf>
    <xf numFmtId="0" fontId="29" fillId="0" borderId="0" xfId="0" applyFont="1" applyAlignment="1">
      <alignment horizontal="left" vertical="center" wrapText="1"/>
    </xf>
    <xf numFmtId="0" fontId="33" fillId="0" borderId="0" xfId="0" applyFont="1" applyAlignment="1" applyProtection="1">
      <alignment horizontal="right" vertical="center" wrapText="1"/>
      <protection locked="0"/>
    </xf>
    <xf numFmtId="0" fontId="33" fillId="0" borderId="0" xfId="0" applyFont="1" applyAlignment="1">
      <alignment horizontal="right" vertical="center" wrapText="1"/>
    </xf>
    <xf numFmtId="0" fontId="29" fillId="0" borderId="0" xfId="0" applyFont="1" applyAlignment="1">
      <alignment vertical="center" wrapText="1"/>
    </xf>
    <xf numFmtId="0" fontId="29" fillId="0" borderId="10" xfId="0" applyFont="1" applyBorder="1" applyAlignment="1">
      <alignment vertical="center" wrapText="1"/>
    </xf>
    <xf numFmtId="14" fontId="36" fillId="0" borderId="11" xfId="0" applyNumberFormat="1" applyFont="1" applyBorder="1" applyAlignment="1" applyProtection="1">
      <alignment vertical="center" wrapText="1"/>
      <protection locked="0"/>
    </xf>
    <xf numFmtId="0" fontId="39"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centerContinuous" vertical="center"/>
    </xf>
    <xf numFmtId="0" fontId="40" fillId="0" borderId="0" xfId="0" applyFont="1" applyAlignment="1">
      <alignment horizontal="centerContinuous"/>
    </xf>
    <xf numFmtId="0" fontId="40" fillId="0" borderId="0" xfId="0" applyFont="1"/>
    <xf numFmtId="0" fontId="42" fillId="0" borderId="0" xfId="0" applyFont="1" applyAlignment="1">
      <alignment horizontal="left"/>
    </xf>
    <xf numFmtId="0" fontId="43" fillId="0" borderId="0" xfId="0" applyFont="1"/>
    <xf numFmtId="0" fontId="44" fillId="0" borderId="12" xfId="0" applyFont="1" applyBorder="1" applyAlignment="1">
      <alignment horizontal="left"/>
    </xf>
    <xf numFmtId="0" fontId="40" fillId="0" borderId="13" xfId="0" applyFont="1" applyBorder="1"/>
    <xf numFmtId="0" fontId="44" fillId="0" borderId="14" xfId="0" quotePrefix="1" applyFont="1" applyBorder="1" applyAlignment="1">
      <alignment horizontal="left"/>
    </xf>
    <xf numFmtId="0" fontId="40" fillId="0" borderId="15" xfId="0" applyFont="1" applyBorder="1"/>
    <xf numFmtId="0" fontId="44" fillId="0" borderId="0" xfId="0" applyFont="1" applyAlignment="1">
      <alignment horizontal="centerContinuous"/>
    </xf>
    <xf numFmtId="0" fontId="46" fillId="5" borderId="16" xfId="0" applyFont="1" applyFill="1" applyBorder="1" applyAlignment="1">
      <alignment vertical="center" wrapText="1"/>
    </xf>
    <xf numFmtId="0" fontId="38" fillId="0" borderId="17" xfId="0" applyFont="1" applyBorder="1" applyAlignment="1" applyProtection="1">
      <alignment horizontal="left" vertical="center" wrapText="1"/>
      <protection locked="0"/>
    </xf>
    <xf numFmtId="14" fontId="38" fillId="0" borderId="1" xfId="0" applyNumberFormat="1" applyFont="1" applyBorder="1" applyAlignment="1" applyProtection="1">
      <alignment horizontal="center" vertical="center"/>
      <protection locked="0"/>
    </xf>
    <xf numFmtId="14" fontId="38" fillId="0" borderId="18" xfId="0" applyNumberFormat="1"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49" fontId="38" fillId="0" borderId="17" xfId="0" applyNumberFormat="1" applyFont="1" applyBorder="1" applyAlignment="1" applyProtection="1">
      <alignment vertical="center"/>
      <protection locked="0"/>
    </xf>
    <xf numFmtId="4" fontId="36" fillId="0" borderId="1" xfId="0" applyNumberFormat="1" applyFont="1" applyBorder="1" applyAlignment="1" applyProtection="1">
      <alignment vertical="center"/>
      <protection locked="0"/>
    </xf>
    <xf numFmtId="4" fontId="36" fillId="0" borderId="19" xfId="0" applyNumberFormat="1" applyFont="1" applyBorder="1" applyAlignment="1" applyProtection="1">
      <alignment horizontal="center" vertical="center"/>
      <protection locked="0"/>
    </xf>
    <xf numFmtId="0" fontId="30" fillId="0" borderId="20" xfId="0" applyFont="1" applyBorder="1" applyAlignment="1">
      <alignment vertical="center"/>
    </xf>
    <xf numFmtId="0" fontId="38" fillId="0" borderId="21" xfId="0" applyFont="1" applyBorder="1" applyAlignment="1" applyProtection="1">
      <alignment horizontal="left" vertical="center" wrapText="1"/>
      <protection locked="0"/>
    </xf>
    <xf numFmtId="14" fontId="38" fillId="0" borderId="2" xfId="0" applyNumberFormat="1" applyFont="1" applyBorder="1" applyAlignment="1" applyProtection="1">
      <alignment horizontal="center" vertical="center"/>
      <protection locked="0"/>
    </xf>
    <xf numFmtId="14" fontId="38" fillId="0" borderId="22" xfId="0" applyNumberFormat="1"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49" fontId="38" fillId="0" borderId="23" xfId="0" applyNumberFormat="1" applyFont="1" applyBorder="1" applyAlignment="1" applyProtection="1">
      <alignment vertical="center"/>
      <protection locked="0"/>
    </xf>
    <xf numFmtId="4" fontId="36" fillId="0" borderId="24" xfId="0" applyNumberFormat="1" applyFont="1" applyBorder="1" applyAlignment="1" applyProtection="1">
      <alignment vertical="center"/>
      <protection locked="0"/>
    </xf>
    <xf numFmtId="4" fontId="36" fillId="0" borderId="25" xfId="0" applyNumberFormat="1" applyFont="1" applyBorder="1" applyAlignment="1" applyProtection="1">
      <alignment horizontal="center" vertical="center"/>
      <protection locked="0"/>
    </xf>
    <xf numFmtId="0" fontId="38" fillId="0" borderId="23" xfId="0" applyFont="1" applyBorder="1" applyAlignment="1" applyProtection="1">
      <alignment horizontal="left" vertical="center" wrapText="1"/>
      <protection locked="0"/>
    </xf>
    <xf numFmtId="14" fontId="38" fillId="0" borderId="24" xfId="0" applyNumberFormat="1" applyFont="1" applyBorder="1" applyAlignment="1" applyProtection="1">
      <alignment horizontal="center" vertical="center"/>
      <protection locked="0"/>
    </xf>
    <xf numFmtId="14" fontId="38" fillId="0" borderId="25" xfId="0" applyNumberFormat="1" applyFont="1" applyBorder="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8" fillId="0" borderId="23" xfId="0" applyFont="1" applyBorder="1" applyAlignment="1" applyProtection="1">
      <alignment vertical="center"/>
      <protection locked="0"/>
    </xf>
    <xf numFmtId="0" fontId="38" fillId="0" borderId="26" xfId="0" applyFont="1" applyBorder="1" applyAlignment="1" applyProtection="1">
      <alignment horizontal="left" vertical="center" wrapText="1"/>
      <protection locked="0"/>
    </xf>
    <xf numFmtId="0" fontId="38" fillId="0" borderId="27" xfId="0" applyFont="1" applyBorder="1" applyAlignment="1" applyProtection="1">
      <alignment horizontal="center"/>
      <protection locked="0"/>
    </xf>
    <xf numFmtId="0" fontId="38" fillId="0" borderId="28" xfId="0" applyFont="1" applyBorder="1" applyAlignment="1" applyProtection="1">
      <alignment horizontal="center"/>
      <protection locked="0"/>
    </xf>
    <xf numFmtId="0" fontId="36" fillId="0" borderId="26" xfId="0" applyFont="1" applyBorder="1" applyAlignment="1" applyProtection="1">
      <alignment horizontal="center"/>
      <protection locked="0"/>
    </xf>
    <xf numFmtId="0" fontId="36" fillId="0" borderId="27"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4" fontId="36" fillId="0" borderId="27" xfId="0" applyNumberFormat="1" applyFont="1" applyBorder="1" applyAlignment="1" applyProtection="1">
      <alignment horizontal="center" vertical="center"/>
      <protection locked="0"/>
    </xf>
    <xf numFmtId="4" fontId="36" fillId="0" borderId="28" xfId="0" applyNumberFormat="1" applyFont="1" applyBorder="1" applyAlignment="1" applyProtection="1">
      <alignment horizontal="center" vertical="center"/>
      <protection locked="0"/>
    </xf>
    <xf numFmtId="0" fontId="23" fillId="0" borderId="20" xfId="0" applyFont="1" applyBorder="1" applyAlignment="1">
      <alignment vertical="center"/>
    </xf>
    <xf numFmtId="0" fontId="34" fillId="0" borderId="8" xfId="0" applyFont="1" applyBorder="1" applyAlignment="1">
      <alignment vertical="center"/>
    </xf>
    <xf numFmtId="0" fontId="34" fillId="0" borderId="0" xfId="0" applyFont="1" applyAlignment="1">
      <alignment vertical="center"/>
    </xf>
    <xf numFmtId="0" fontId="34" fillId="0" borderId="29" xfId="0" applyFont="1" applyBorder="1" applyAlignment="1">
      <alignment vertical="center"/>
    </xf>
    <xf numFmtId="0" fontId="46" fillId="0" borderId="30" xfId="0" applyFont="1" applyBorder="1" applyAlignment="1">
      <alignment horizontal="center" vertical="center"/>
    </xf>
    <xf numFmtId="4" fontId="34" fillId="0" borderId="31" xfId="0" applyNumberFormat="1" applyFont="1" applyBorder="1" applyAlignment="1">
      <alignment horizontal="center" vertical="center"/>
    </xf>
    <xf numFmtId="4" fontId="34" fillId="0" borderId="32" xfId="0" applyNumberFormat="1" applyFont="1" applyBorder="1" applyAlignment="1">
      <alignment horizontal="center" vertical="center"/>
    </xf>
    <xf numFmtId="0" fontId="32" fillId="0" borderId="20" xfId="0" applyFont="1" applyBorder="1" applyAlignment="1">
      <alignment vertical="center"/>
    </xf>
    <xf numFmtId="0" fontId="24" fillId="0" borderId="33" xfId="0" applyFont="1" applyBorder="1" applyAlignment="1">
      <alignment horizontal="center" vertical="center"/>
    </xf>
    <xf numFmtId="4" fontId="34" fillId="0" borderId="34" xfId="0" applyNumberFormat="1" applyFont="1" applyBorder="1" applyAlignment="1">
      <alignment horizontal="center" vertical="center"/>
    </xf>
    <xf numFmtId="4" fontId="34" fillId="0" borderId="35" xfId="0" applyNumberFormat="1" applyFont="1" applyBorder="1" applyAlignment="1">
      <alignment horizontal="center" vertical="center"/>
    </xf>
    <xf numFmtId="4" fontId="34" fillId="0" borderId="36" xfId="0" applyNumberFormat="1" applyFont="1" applyBorder="1" applyAlignment="1">
      <alignment vertical="center"/>
    </xf>
    <xf numFmtId="4" fontId="34" fillId="0" borderId="37" xfId="0" applyNumberFormat="1" applyFont="1" applyBorder="1" applyAlignment="1">
      <alignment vertical="center"/>
    </xf>
    <xf numFmtId="0" fontId="34" fillId="0" borderId="37" xfId="0" applyFont="1" applyBorder="1" applyAlignment="1">
      <alignment horizontal="left" vertical="center"/>
    </xf>
    <xf numFmtId="0" fontId="34" fillId="0" borderId="37" xfId="0" applyFont="1" applyBorder="1" applyAlignment="1">
      <alignment vertical="center"/>
    </xf>
    <xf numFmtId="0" fontId="34" fillId="0" borderId="35" xfId="0" applyFont="1" applyBorder="1" applyAlignment="1">
      <alignment vertical="center"/>
    </xf>
    <xf numFmtId="0" fontId="47" fillId="0" borderId="0" xfId="0" applyFont="1" applyAlignment="1">
      <alignment vertical="center"/>
    </xf>
    <xf numFmtId="0" fontId="47" fillId="0" borderId="29" xfId="0" applyFont="1" applyBorder="1" applyAlignment="1">
      <alignment vertical="center"/>
    </xf>
    <xf numFmtId="4" fontId="34" fillId="0" borderId="38" xfId="0" applyNumberFormat="1" applyFont="1" applyBorder="1" applyAlignment="1">
      <alignment vertical="center"/>
    </xf>
    <xf numFmtId="4" fontId="34" fillId="0" borderId="39" xfId="0" applyNumberFormat="1" applyFont="1" applyBorder="1" applyAlignment="1">
      <alignment vertical="center"/>
    </xf>
    <xf numFmtId="0" fontId="34" fillId="0" borderId="39" xfId="0" applyFont="1" applyBorder="1" applyAlignment="1">
      <alignment vertical="center"/>
    </xf>
    <xf numFmtId="0" fontId="34" fillId="0" borderId="40" xfId="0" applyFont="1" applyBorder="1" applyAlignment="1">
      <alignment vertical="center"/>
    </xf>
    <xf numFmtId="0" fontId="32" fillId="2" borderId="41" xfId="0" applyFont="1" applyFill="1" applyBorder="1" applyAlignment="1">
      <alignment vertical="center"/>
    </xf>
    <xf numFmtId="4" fontId="32" fillId="2" borderId="42" xfId="0" applyNumberFormat="1" applyFont="1" applyFill="1" applyBorder="1" applyAlignment="1">
      <alignment vertical="center"/>
    </xf>
    <xf numFmtId="0" fontId="32" fillId="2" borderId="42" xfId="0" applyFont="1" applyFill="1" applyBorder="1" applyAlignment="1">
      <alignment vertical="center"/>
    </xf>
    <xf numFmtId="3" fontId="32" fillId="2" borderId="42" xfId="0" applyNumberFormat="1" applyFont="1" applyFill="1" applyBorder="1" applyAlignment="1">
      <alignment horizontal="right" vertical="center"/>
    </xf>
    <xf numFmtId="3" fontId="30" fillId="2" borderId="42" xfId="0" applyNumberFormat="1" applyFont="1" applyFill="1" applyBorder="1" applyAlignment="1">
      <alignment horizontal="left" vertical="center"/>
    </xf>
    <xf numFmtId="3" fontId="32" fillId="2" borderId="42" xfId="0" applyNumberFormat="1" applyFont="1" applyFill="1" applyBorder="1" applyAlignment="1">
      <alignment vertical="center"/>
    </xf>
    <xf numFmtId="3" fontId="30" fillId="2" borderId="42" xfId="0" quotePrefix="1" applyNumberFormat="1" applyFont="1" applyFill="1" applyBorder="1" applyAlignment="1">
      <alignment horizontal="right" vertical="center"/>
    </xf>
    <xf numFmtId="0" fontId="30" fillId="2" borderId="42" xfId="0" applyFont="1" applyFill="1" applyBorder="1" applyAlignment="1">
      <alignment horizontal="left" vertical="center"/>
    </xf>
    <xf numFmtId="0" fontId="48" fillId="2" borderId="43" xfId="0" applyFont="1" applyFill="1" applyBorder="1" applyAlignment="1">
      <alignment horizontal="center" vertical="center"/>
    </xf>
    <xf numFmtId="0" fontId="49" fillId="3" borderId="10" xfId="0" applyFont="1" applyFill="1" applyBorder="1" applyAlignment="1">
      <alignment vertical="center"/>
    </xf>
    <xf numFmtId="4" fontId="28" fillId="3" borderId="11" xfId="0" applyNumberFormat="1" applyFont="1" applyFill="1" applyBorder="1" applyAlignment="1">
      <alignment vertical="center"/>
    </xf>
    <xf numFmtId="0" fontId="28" fillId="3" borderId="11" xfId="0" applyFont="1" applyFill="1" applyBorder="1" applyAlignment="1">
      <alignment vertical="center"/>
    </xf>
    <xf numFmtId="3" fontId="28" fillId="3" borderId="11" xfId="0" applyNumberFormat="1" applyFont="1" applyFill="1" applyBorder="1" applyAlignment="1">
      <alignment horizontal="right" vertical="center"/>
    </xf>
    <xf numFmtId="3" fontId="34" fillId="3" borderId="11" xfId="0" applyNumberFormat="1" applyFont="1" applyFill="1" applyBorder="1" applyAlignment="1">
      <alignment horizontal="left" vertical="center"/>
    </xf>
    <xf numFmtId="3" fontId="28" fillId="3" borderId="11" xfId="0" applyNumberFormat="1" applyFont="1" applyFill="1" applyBorder="1" applyAlignment="1">
      <alignment vertical="center"/>
    </xf>
    <xf numFmtId="3" fontId="34" fillId="3" borderId="11" xfId="0" quotePrefix="1" applyNumberFormat="1" applyFont="1" applyFill="1" applyBorder="1" applyAlignment="1">
      <alignment horizontal="right" vertical="center"/>
    </xf>
    <xf numFmtId="0" fontId="34" fillId="3" borderId="11" xfId="0" applyFont="1" applyFill="1" applyBorder="1" applyAlignment="1">
      <alignment horizontal="left" vertical="center"/>
    </xf>
    <xf numFmtId="0" fontId="47" fillId="3" borderId="44" xfId="0" applyFont="1" applyFill="1" applyBorder="1" applyAlignment="1">
      <alignment horizontal="center" vertical="center"/>
    </xf>
    <xf numFmtId="0" fontId="49" fillId="0" borderId="0" xfId="0" applyFont="1" applyAlignment="1">
      <alignment vertical="center"/>
    </xf>
    <xf numFmtId="4" fontId="28" fillId="0" borderId="0" xfId="0" applyNumberFormat="1" applyFont="1" applyAlignment="1">
      <alignment vertical="center"/>
    </xf>
    <xf numFmtId="0" fontId="28" fillId="0" borderId="0" xfId="0" applyFont="1" applyAlignment="1">
      <alignment vertical="center"/>
    </xf>
    <xf numFmtId="3" fontId="33" fillId="0" borderId="0" xfId="0" applyNumberFormat="1" applyFont="1" applyAlignment="1">
      <alignment horizontal="right" vertical="center"/>
    </xf>
    <xf numFmtId="3" fontId="34" fillId="0" borderId="0" xfId="0" applyNumberFormat="1" applyFont="1" applyAlignment="1">
      <alignment horizontal="left" vertical="center"/>
    </xf>
    <xf numFmtId="3" fontId="33" fillId="0" borderId="0" xfId="0" applyNumberFormat="1" applyFont="1" applyAlignment="1">
      <alignment vertical="center"/>
    </xf>
    <xf numFmtId="3" fontId="27" fillId="0" borderId="0" xfId="0" quotePrefix="1" applyNumberFormat="1" applyFont="1" applyAlignment="1">
      <alignment horizontal="right" vertical="center"/>
    </xf>
    <xf numFmtId="0" fontId="34" fillId="0" borderId="0" xfId="0" applyFont="1" applyAlignment="1">
      <alignment horizontal="left" vertical="center"/>
    </xf>
    <xf numFmtId="0" fontId="47" fillId="0" borderId="0" xfId="0" applyFont="1" applyAlignment="1">
      <alignment horizontal="center" vertical="center"/>
    </xf>
    <xf numFmtId="0" fontId="50" fillId="4" borderId="0" xfId="0" applyFont="1" applyFill="1"/>
    <xf numFmtId="0" fontId="47" fillId="0" borderId="0" xfId="0" applyFont="1" applyAlignment="1">
      <alignment horizontal="left" vertical="center"/>
    </xf>
    <xf numFmtId="0" fontId="37" fillId="0" borderId="0" xfId="0" applyFont="1" applyAlignment="1">
      <alignment horizontal="left" vertical="center"/>
    </xf>
    <xf numFmtId="0" fontId="34" fillId="0" borderId="0" xfId="0" applyFont="1" applyAlignment="1">
      <alignment horizontal="center" vertical="center"/>
    </xf>
    <xf numFmtId="0" fontId="52" fillId="6" borderId="29" xfId="0" applyFont="1" applyFill="1" applyBorder="1" applyAlignment="1">
      <alignment horizontal="left" wrapText="1"/>
    </xf>
    <xf numFmtId="0" fontId="40" fillId="6" borderId="16" xfId="0" applyFont="1" applyFill="1" applyBorder="1" applyAlignment="1">
      <alignment horizontal="center" vertical="center" wrapText="1"/>
    </xf>
    <xf numFmtId="0" fontId="40" fillId="6" borderId="45" xfId="0" applyFont="1" applyFill="1" applyBorder="1" applyAlignment="1">
      <alignment horizontal="center" vertical="center" wrapText="1"/>
    </xf>
    <xf numFmtId="14" fontId="38" fillId="0" borderId="19" xfId="0" applyNumberFormat="1" applyFont="1" applyBorder="1" applyAlignment="1" applyProtection="1">
      <alignment horizontal="center" vertical="center"/>
      <protection locked="0"/>
    </xf>
    <xf numFmtId="0" fontId="38" fillId="0" borderId="17" xfId="0" applyFont="1" applyBorder="1" applyAlignment="1" applyProtection="1">
      <alignment vertical="center"/>
      <protection locked="0"/>
    </xf>
    <xf numFmtId="14" fontId="38" fillId="0" borderId="3" xfId="0" applyNumberFormat="1" applyFont="1" applyBorder="1" applyAlignment="1" applyProtection="1">
      <alignment horizontal="center" vertical="center"/>
      <protection locked="0"/>
    </xf>
    <xf numFmtId="0" fontId="38" fillId="0" borderId="46" xfId="0" applyFont="1" applyBorder="1" applyAlignment="1" applyProtection="1">
      <alignment horizontal="left" vertical="center" wrapText="1"/>
      <protection locked="0"/>
    </xf>
    <xf numFmtId="14" fontId="38" fillId="0" borderId="16" xfId="0" applyNumberFormat="1" applyFont="1" applyBorder="1" applyAlignment="1" applyProtection="1">
      <alignment horizontal="center" vertical="center"/>
      <protection locked="0"/>
    </xf>
    <xf numFmtId="14" fontId="38" fillId="0" borderId="45" xfId="0" applyNumberFormat="1"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4" fontId="36" fillId="0" borderId="2" xfId="0" applyNumberFormat="1" applyFont="1" applyBorder="1" applyAlignment="1" applyProtection="1">
      <alignment horizontal="center" vertical="center"/>
      <protection locked="0"/>
    </xf>
    <xf numFmtId="4" fontId="36" fillId="0" borderId="3" xfId="0" applyNumberFormat="1" applyFont="1" applyBorder="1" applyAlignment="1" applyProtection="1">
      <alignment horizontal="center" vertical="center"/>
      <protection locked="0"/>
    </xf>
    <xf numFmtId="14" fontId="38" fillId="0" borderId="27" xfId="0" applyNumberFormat="1" applyFont="1" applyBorder="1" applyAlignment="1" applyProtection="1">
      <alignment horizontal="center"/>
      <protection locked="0"/>
    </xf>
    <xf numFmtId="14" fontId="38" fillId="0" borderId="28" xfId="0" applyNumberFormat="1" applyFont="1" applyBorder="1" applyAlignment="1" applyProtection="1">
      <alignment horizontal="center"/>
      <protection locked="0"/>
    </xf>
    <xf numFmtId="0" fontId="49" fillId="6" borderId="10" xfId="0" applyFont="1" applyFill="1" applyBorder="1" applyAlignment="1">
      <alignment vertical="center"/>
    </xf>
    <xf numFmtId="4" fontId="28" fillId="6" borderId="11" xfId="0" applyNumberFormat="1" applyFont="1" applyFill="1" applyBorder="1" applyAlignment="1">
      <alignment vertical="center"/>
    </xf>
    <xf numFmtId="0" fontId="28" fillId="6" borderId="11" xfId="0" applyFont="1" applyFill="1" applyBorder="1" applyAlignment="1">
      <alignment vertical="center"/>
    </xf>
    <xf numFmtId="3" fontId="28" fillId="6" borderId="11" xfId="0" applyNumberFormat="1" applyFont="1" applyFill="1" applyBorder="1" applyAlignment="1">
      <alignment horizontal="right" vertical="center"/>
    </xf>
    <xf numFmtId="3" fontId="34" fillId="6" borderId="11" xfId="0" applyNumberFormat="1" applyFont="1" applyFill="1" applyBorder="1" applyAlignment="1">
      <alignment horizontal="left" vertical="center"/>
    </xf>
    <xf numFmtId="3" fontId="28" fillId="6" borderId="11" xfId="0" applyNumberFormat="1" applyFont="1" applyFill="1" applyBorder="1" applyAlignment="1">
      <alignment vertical="center"/>
    </xf>
    <xf numFmtId="3" fontId="34" fillId="6" borderId="11" xfId="0" quotePrefix="1" applyNumberFormat="1" applyFont="1" applyFill="1" applyBorder="1" applyAlignment="1">
      <alignment horizontal="right" vertical="center"/>
    </xf>
    <xf numFmtId="0" fontId="34" fillId="6" borderId="11" xfId="0" applyFont="1" applyFill="1" applyBorder="1" applyAlignment="1">
      <alignment horizontal="left" vertical="center"/>
    </xf>
    <xf numFmtId="0" fontId="47" fillId="6" borderId="44" xfId="0" applyFont="1" applyFill="1" applyBorder="1" applyAlignment="1">
      <alignment horizontal="center" vertical="center"/>
    </xf>
    <xf numFmtId="0" fontId="30" fillId="0" borderId="0" xfId="0" applyFont="1"/>
    <xf numFmtId="3" fontId="49" fillId="3" borderId="0" xfId="0" applyNumberFormat="1" applyFont="1" applyFill="1" applyAlignment="1">
      <alignment horizontal="right" wrapText="1"/>
    </xf>
    <xf numFmtId="0" fontId="49" fillId="3" borderId="0" xfId="0" applyFont="1" applyFill="1" applyAlignment="1">
      <alignment horizontal="left" wrapText="1"/>
    </xf>
    <xf numFmtId="3" fontId="49" fillId="6" borderId="0" xfId="0" applyNumberFormat="1" applyFont="1" applyFill="1" applyAlignment="1">
      <alignment horizontal="right" wrapText="1"/>
    </xf>
    <xf numFmtId="0" fontId="49" fillId="6" borderId="0" xfId="0" applyFont="1" applyFill="1" applyAlignment="1">
      <alignment horizontal="left" wrapText="1"/>
    </xf>
    <xf numFmtId="0" fontId="55" fillId="0" borderId="0" xfId="0" applyFont="1" applyAlignment="1">
      <alignment horizontal="left" vertical="center"/>
    </xf>
    <xf numFmtId="0" fontId="30" fillId="0" borderId="0" xfId="0" applyFont="1" applyAlignment="1">
      <alignment horizontal="centerContinuous" vertical="center" wrapText="1"/>
    </xf>
    <xf numFmtId="0" fontId="23" fillId="0" borderId="0" xfId="0" applyFont="1" applyAlignment="1">
      <alignment wrapText="1"/>
    </xf>
    <xf numFmtId="0" fontId="34" fillId="0" borderId="0" xfId="0" applyFont="1" applyAlignment="1">
      <alignment horizontal="centerContinuous" vertical="center" wrapText="1"/>
    </xf>
    <xf numFmtId="0" fontId="30" fillId="0" borderId="0" xfId="0" applyFont="1" applyAlignment="1">
      <alignment horizontal="centerContinuous" wrapText="1"/>
    </xf>
    <xf numFmtId="0" fontId="56" fillId="0" borderId="0" xfId="0" applyFont="1" applyAlignment="1" applyProtection="1">
      <alignment horizontal="left" vertical="center" wrapText="1"/>
      <protection locked="0"/>
    </xf>
    <xf numFmtId="0" fontId="28" fillId="0" borderId="0" xfId="0" applyFont="1" applyAlignment="1" applyProtection="1">
      <alignment horizontal="left" vertical="center"/>
      <protection locked="0"/>
    </xf>
    <xf numFmtId="0" fontId="28" fillId="0" borderId="0" xfId="0" applyFont="1" applyAlignment="1">
      <alignment horizontal="right" vertical="center"/>
    </xf>
    <xf numFmtId="0" fontId="57" fillId="0" borderId="0" xfId="0" applyFont="1" applyAlignment="1" applyProtection="1">
      <alignment horizontal="right" vertical="center"/>
      <protection locked="0"/>
    </xf>
    <xf numFmtId="0" fontId="30" fillId="0" borderId="0" xfId="0" applyFont="1" applyAlignment="1">
      <alignment horizontal="left" vertical="center"/>
    </xf>
    <xf numFmtId="0" fontId="23" fillId="0" borderId="0" xfId="0" applyFont="1" applyAlignment="1">
      <alignment horizontal="center" vertical="center"/>
    </xf>
    <xf numFmtId="0" fontId="37" fillId="0" borderId="16" xfId="0" applyFont="1" applyBorder="1" applyAlignment="1">
      <alignment horizontal="right" vertical="center" wrapText="1"/>
    </xf>
    <xf numFmtId="0" fontId="37" fillId="0" borderId="47" xfId="0" applyFont="1" applyBorder="1" applyAlignment="1">
      <alignment horizontal="right" vertical="center" wrapText="1"/>
    </xf>
    <xf numFmtId="0" fontId="37" fillId="0" borderId="22" xfId="0" applyFont="1" applyBorder="1" applyAlignment="1">
      <alignment horizontal="right" vertical="center" wrapText="1"/>
    </xf>
    <xf numFmtId="0" fontId="37" fillId="0" borderId="22" xfId="0" quotePrefix="1" applyFont="1" applyBorder="1" applyAlignment="1">
      <alignment horizontal="right" vertical="center" wrapText="1"/>
    </xf>
    <xf numFmtId="0" fontId="24" fillId="0" borderId="24" xfId="0" applyFont="1" applyBorder="1" applyAlignment="1">
      <alignment horizontal="right" vertical="center" wrapText="1"/>
    </xf>
    <xf numFmtId="0" fontId="28" fillId="0" borderId="0" xfId="0" applyFont="1" applyAlignment="1">
      <alignment horizontal="left" vertical="center" wrapText="1"/>
    </xf>
    <xf numFmtId="0" fontId="37" fillId="0" borderId="0" xfId="0" applyFont="1" applyAlignment="1">
      <alignment vertical="center" wrapText="1"/>
    </xf>
    <xf numFmtId="0" fontId="28" fillId="0" borderId="0" xfId="0" applyFont="1" applyAlignment="1">
      <alignment vertical="center" wrapText="1"/>
    </xf>
    <xf numFmtId="0" fontId="28" fillId="0" borderId="2" xfId="0" applyFont="1" applyBorder="1" applyAlignment="1">
      <alignment vertical="center" wrapText="1"/>
    </xf>
    <xf numFmtId="1" fontId="28" fillId="0" borderId="2" xfId="0" applyNumberFormat="1" applyFont="1" applyBorder="1" applyAlignment="1">
      <alignment vertical="center" wrapText="1"/>
    </xf>
    <xf numFmtId="1" fontId="23" fillId="0" borderId="0" xfId="0" applyNumberFormat="1" applyFont="1"/>
    <xf numFmtId="0" fontId="28" fillId="0" borderId="0" xfId="0" applyFont="1" applyAlignment="1">
      <alignment horizontal="left" vertical="top"/>
    </xf>
    <xf numFmtId="0" fontId="28" fillId="0" borderId="0" xfId="0" applyFont="1" applyAlignment="1">
      <alignment horizontal="right" vertical="top"/>
    </xf>
    <xf numFmtId="1" fontId="2" fillId="7" borderId="2" xfId="0" applyNumberFormat="1" applyFont="1" applyFill="1" applyBorder="1" applyAlignment="1" applyProtection="1">
      <alignment vertical="center" wrapText="1"/>
      <protection locked="0"/>
    </xf>
    <xf numFmtId="0" fontId="36" fillId="7" borderId="48" xfId="0" quotePrefix="1" applyFont="1" applyFill="1" applyBorder="1" applyAlignment="1" applyProtection="1">
      <alignment horizontal="left" vertical="center" wrapText="1"/>
      <protection locked="0"/>
    </xf>
    <xf numFmtId="14" fontId="38" fillId="0" borderId="14" xfId="0" applyNumberFormat="1" applyFont="1" applyBorder="1" applyAlignment="1" applyProtection="1">
      <alignment horizontal="center" vertical="center"/>
      <protection locked="0"/>
    </xf>
    <xf numFmtId="0" fontId="38" fillId="0" borderId="49" xfId="0" applyFont="1" applyBorder="1" applyAlignment="1" applyProtection="1">
      <alignment horizontal="left" vertical="center" wrapText="1"/>
      <protection locked="0"/>
    </xf>
    <xf numFmtId="14" fontId="38" fillId="0" borderId="47" xfId="0" applyNumberFormat="1" applyFont="1" applyBorder="1" applyAlignment="1" applyProtection="1">
      <alignment horizontal="center" vertical="center"/>
      <protection locked="0"/>
    </xf>
    <xf numFmtId="14" fontId="38" fillId="0" borderId="50" xfId="0" applyNumberFormat="1"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47"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38" fillId="0" borderId="49" xfId="0" applyFont="1" applyBorder="1" applyAlignment="1" applyProtection="1">
      <alignment vertical="center"/>
      <protection locked="0"/>
    </xf>
    <xf numFmtId="4" fontId="36" fillId="0" borderId="47" xfId="0" applyNumberFormat="1" applyFont="1" applyBorder="1" applyAlignment="1" applyProtection="1">
      <alignment vertical="center"/>
      <protection locked="0"/>
    </xf>
    <xf numFmtId="4" fontId="36" fillId="0" borderId="50" xfId="0" applyNumberFormat="1" applyFont="1" applyBorder="1" applyAlignment="1" applyProtection="1">
      <alignment horizontal="center" vertical="center"/>
      <protection locked="0"/>
    </xf>
    <xf numFmtId="0" fontId="1" fillId="0" borderId="8" xfId="0" applyFont="1" applyBorder="1" applyAlignment="1">
      <alignment vertical="center" wrapText="1"/>
    </xf>
    <xf numFmtId="0" fontId="61" fillId="0" borderId="61" xfId="0" applyFont="1" applyBorder="1" applyAlignment="1">
      <alignment horizontal="center" vertical="center" wrapText="1"/>
    </xf>
    <xf numFmtId="0" fontId="62" fillId="0" borderId="61" xfId="0" applyFont="1" applyBorder="1" applyAlignment="1">
      <alignment horizontal="center" vertical="center" wrapText="1"/>
    </xf>
    <xf numFmtId="0" fontId="61" fillId="0" borderId="62" xfId="0" applyFont="1" applyBorder="1" applyAlignment="1">
      <alignment horizontal="center" vertical="center" wrapText="1"/>
    </xf>
    <xf numFmtId="0" fontId="62" fillId="0" borderId="62" xfId="0" applyFont="1" applyBorder="1" applyAlignment="1">
      <alignment horizontal="center" vertical="center" wrapText="1"/>
    </xf>
    <xf numFmtId="0" fontId="63" fillId="0" borderId="62" xfId="0" applyFont="1" applyBorder="1" applyAlignment="1">
      <alignment horizontal="center" vertical="center" wrapText="1"/>
    </xf>
    <xf numFmtId="0" fontId="61" fillId="0" borderId="68" xfId="0" applyFont="1" applyBorder="1" applyAlignment="1">
      <alignment horizontal="center" vertical="center" wrapText="1"/>
    </xf>
    <xf numFmtId="8" fontId="62" fillId="0" borderId="69" xfId="0" applyNumberFormat="1" applyFont="1" applyBorder="1" applyAlignment="1">
      <alignment horizontal="center" vertical="center" wrapText="1"/>
    </xf>
    <xf numFmtId="0" fontId="61" fillId="0" borderId="70" xfId="0" applyFont="1" applyBorder="1" applyAlignment="1">
      <alignment horizontal="center" vertical="center" wrapText="1"/>
    </xf>
    <xf numFmtId="8" fontId="62" fillId="0" borderId="71" xfId="0" applyNumberFormat="1" applyFont="1" applyBorder="1" applyAlignment="1">
      <alignment horizontal="center" vertical="center" wrapText="1"/>
    </xf>
    <xf numFmtId="8" fontId="63" fillId="0" borderId="71" xfId="0" applyNumberFormat="1" applyFont="1" applyBorder="1" applyAlignment="1">
      <alignment horizontal="center" vertical="center" wrapText="1"/>
    </xf>
    <xf numFmtId="0" fontId="61" fillId="0" borderId="72" xfId="0" applyFont="1" applyBorder="1" applyAlignment="1">
      <alignment horizontal="center" vertical="center" wrapText="1"/>
    </xf>
    <xf numFmtId="0" fontId="61" fillId="0" borderId="73" xfId="0" applyFont="1" applyBorder="1" applyAlignment="1">
      <alignment horizontal="center" vertical="center" wrapText="1"/>
    </xf>
    <xf numFmtId="0" fontId="63" fillId="0" borderId="73" xfId="0" applyFont="1" applyBorder="1" applyAlignment="1">
      <alignment horizontal="center" vertical="center" wrapText="1"/>
    </xf>
    <xf numFmtId="8" fontId="63" fillId="0" borderId="74" xfId="0" applyNumberFormat="1" applyFont="1" applyBorder="1" applyAlignment="1">
      <alignment horizontal="center" vertical="center" wrapText="1"/>
    </xf>
    <xf numFmtId="0" fontId="62" fillId="0" borderId="77" xfId="0" applyFont="1" applyBorder="1" applyAlignment="1">
      <alignment horizontal="center" vertical="center" wrapText="1"/>
    </xf>
    <xf numFmtId="0" fontId="61" fillId="0" borderId="78" xfId="0" applyFont="1" applyBorder="1" applyAlignment="1">
      <alignment horizontal="center" vertical="center" wrapText="1"/>
    </xf>
    <xf numFmtId="0" fontId="62" fillId="0" borderId="78" xfId="0" applyFont="1" applyBorder="1" applyAlignment="1">
      <alignment horizontal="center" vertical="center" wrapText="1"/>
    </xf>
    <xf numFmtId="0" fontId="61" fillId="0" borderId="77" xfId="0" applyFont="1" applyBorder="1" applyAlignment="1">
      <alignment horizontal="center" vertical="center" wrapText="1"/>
    </xf>
    <xf numFmtId="0" fontId="61" fillId="0" borderId="79" xfId="0" applyFont="1" applyBorder="1" applyAlignment="1">
      <alignment horizontal="center" vertical="center" wrapText="1"/>
    </xf>
    <xf numFmtId="0" fontId="62" fillId="0" borderId="80" xfId="0" applyFont="1" applyBorder="1" applyAlignment="1">
      <alignment horizontal="center" vertical="center" wrapText="1"/>
    </xf>
    <xf numFmtId="0" fontId="60" fillId="10" borderId="82" xfId="0" applyFont="1" applyFill="1" applyBorder="1" applyAlignment="1">
      <alignment horizontal="center" vertical="center" wrapText="1"/>
    </xf>
    <xf numFmtId="0" fontId="60" fillId="10" borderId="62" xfId="0" applyFont="1" applyFill="1" applyBorder="1" applyAlignment="1">
      <alignment horizontal="center" vertical="center" wrapText="1"/>
    </xf>
    <xf numFmtId="8" fontId="63" fillId="0" borderId="69" xfId="0" applyNumberFormat="1" applyFont="1" applyBorder="1" applyAlignment="1">
      <alignment horizontal="center" vertical="center" wrapText="1"/>
    </xf>
    <xf numFmtId="0" fontId="68" fillId="0" borderId="76" xfId="0" applyFont="1" applyBorder="1" applyAlignment="1">
      <alignment horizontal="center" vertical="center" wrapText="1"/>
    </xf>
    <xf numFmtId="0" fontId="68" fillId="0" borderId="80" xfId="0" applyFont="1" applyBorder="1" applyAlignment="1">
      <alignment horizontal="center" vertical="center" wrapText="1"/>
    </xf>
    <xf numFmtId="0" fontId="28" fillId="0" borderId="0" xfId="0" applyFont="1" applyAlignment="1">
      <alignment horizontal="left"/>
    </xf>
    <xf numFmtId="0" fontId="34" fillId="0" borderId="0" xfId="0" applyFont="1" applyAlignment="1" applyProtection="1">
      <alignment horizontal="left"/>
      <protection locked="0"/>
    </xf>
    <xf numFmtId="0" fontId="23" fillId="0" borderId="0" xfId="0" applyFont="1" applyAlignment="1">
      <alignment horizontal="center"/>
    </xf>
    <xf numFmtId="0" fontId="17" fillId="8" borderId="0" xfId="0" applyFont="1" applyFill="1" applyAlignment="1">
      <alignment horizontal="left" vertical="center" wrapText="1"/>
    </xf>
    <xf numFmtId="0" fontId="34" fillId="0" borderId="0" xfId="0" applyFont="1" applyAlignment="1">
      <alignment horizontal="left" vertical="center" wrapText="1"/>
    </xf>
    <xf numFmtId="0" fontId="32" fillId="0" borderId="0" xfId="0" applyFont="1"/>
    <xf numFmtId="0" fontId="28" fillId="0" borderId="0" xfId="0" applyFont="1" applyAlignment="1" applyProtection="1">
      <alignment horizontal="left" vertical="center"/>
      <protection locked="0"/>
    </xf>
    <xf numFmtId="3" fontId="49" fillId="3" borderId="0" xfId="0" applyNumberFormat="1" applyFont="1" applyFill="1" applyAlignment="1">
      <alignment horizontal="left" wrapText="1"/>
    </xf>
    <xf numFmtId="0" fontId="53" fillId="0" borderId="0" xfId="0" applyFont="1" applyAlignment="1" applyProtection="1">
      <alignment horizontal="right" vertical="top"/>
      <protection locked="0"/>
    </xf>
    <xf numFmtId="0" fontId="54" fillId="0" borderId="0" xfId="0" applyFont="1" applyAlignment="1" applyProtection="1">
      <alignment horizontal="right" vertical="top"/>
      <protection locked="0"/>
    </xf>
    <xf numFmtId="0" fontId="28" fillId="9" borderId="0" xfId="0" applyFont="1" applyFill="1" applyAlignment="1">
      <alignment horizontal="left" vertical="center"/>
    </xf>
    <xf numFmtId="0" fontId="53" fillId="0" borderId="0" xfId="0" applyFont="1" applyAlignment="1" applyProtection="1">
      <alignment horizontal="right" vertical="center"/>
      <protection locked="0"/>
    </xf>
    <xf numFmtId="0" fontId="34" fillId="0" borderId="0" xfId="0" applyFont="1" applyAlignment="1">
      <alignment horizontal="left" wrapText="1"/>
    </xf>
    <xf numFmtId="0" fontId="28" fillId="0" borderId="2" xfId="0" applyFont="1" applyBorder="1" applyAlignment="1">
      <alignment horizontal="left" vertical="center" wrapText="1"/>
    </xf>
    <xf numFmtId="0" fontId="2" fillId="0" borderId="2" xfId="0" applyFont="1" applyBorder="1" applyAlignment="1">
      <alignment horizontal="right" vertical="center" wrapText="1"/>
    </xf>
    <xf numFmtId="0" fontId="28" fillId="0" borderId="2" xfId="0" applyFont="1" applyBorder="1" applyAlignment="1">
      <alignment horizontal="right" vertical="center" wrapText="1"/>
    </xf>
    <xf numFmtId="0" fontId="2" fillId="0" borderId="2" xfId="0" applyFont="1" applyBorder="1" applyAlignment="1">
      <alignment horizontal="left" vertical="center" wrapText="1"/>
    </xf>
    <xf numFmtId="0" fontId="34" fillId="5" borderId="2" xfId="0" applyFont="1" applyFill="1" applyBorder="1" applyAlignment="1">
      <alignment horizontal="center" vertical="center"/>
    </xf>
    <xf numFmtId="0" fontId="34" fillId="5" borderId="16" xfId="0" applyFont="1" applyFill="1" applyBorder="1" applyAlignment="1">
      <alignment horizontal="center" vertical="center"/>
    </xf>
    <xf numFmtId="0" fontId="26" fillId="0" borderId="54" xfId="0" applyFont="1" applyBorder="1" applyAlignment="1">
      <alignment horizontal="left" vertical="center" wrapText="1"/>
    </xf>
    <xf numFmtId="0" fontId="26" fillId="0" borderId="51" xfId="0" applyFont="1" applyBorder="1" applyAlignment="1">
      <alignment horizontal="left" vertical="center" wrapText="1"/>
    </xf>
    <xf numFmtId="0" fontId="28" fillId="0" borderId="0" xfId="0" applyFont="1" applyAlignment="1" applyProtection="1">
      <alignment horizontal="left"/>
      <protection locked="0"/>
    </xf>
    <xf numFmtId="0" fontId="34" fillId="0" borderId="0" xfId="0" quotePrefix="1" applyFont="1" applyAlignment="1">
      <alignment horizontal="left" vertical="center" wrapText="1"/>
    </xf>
    <xf numFmtId="0" fontId="37" fillId="0" borderId="0" xfId="0" quotePrefix="1" applyFont="1" applyAlignment="1">
      <alignment horizontal="left" vertical="center" wrapText="1"/>
    </xf>
    <xf numFmtId="0" fontId="36" fillId="7" borderId="24" xfId="0" applyFont="1" applyFill="1" applyBorder="1" applyAlignment="1" applyProtection="1">
      <alignment horizontal="left" vertical="center" wrapText="1"/>
      <protection locked="0"/>
    </xf>
    <xf numFmtId="0" fontId="36" fillId="7" borderId="2" xfId="0" applyFont="1" applyFill="1" applyBorder="1" applyAlignment="1" applyProtection="1">
      <alignment horizontal="left" vertical="center" wrapText="1"/>
      <protection locked="0"/>
    </xf>
    <xf numFmtId="0" fontId="58" fillId="0" borderId="2" xfId="0" applyFont="1" applyBorder="1" applyAlignment="1">
      <alignment horizontal="left" vertical="center" wrapText="1"/>
    </xf>
    <xf numFmtId="0" fontId="58" fillId="0" borderId="22" xfId="0" applyFont="1" applyBorder="1" applyAlignment="1">
      <alignment horizontal="left" vertical="center" wrapText="1"/>
    </xf>
    <xf numFmtId="0" fontId="37" fillId="7" borderId="22" xfId="0" quotePrefix="1" applyFont="1" applyFill="1" applyBorder="1" applyAlignment="1">
      <alignment horizontal="left" vertical="center" wrapText="1"/>
    </xf>
    <xf numFmtId="0" fontId="37" fillId="7" borderId="56" xfId="0" quotePrefix="1" applyFont="1" applyFill="1" applyBorder="1" applyAlignment="1">
      <alignment horizontal="left" vertical="center" wrapText="1"/>
    </xf>
    <xf numFmtId="0" fontId="37" fillId="7" borderId="48" xfId="0" quotePrefix="1" applyFont="1" applyFill="1" applyBorder="1" applyAlignment="1">
      <alignment horizontal="left" vertical="center" wrapText="1"/>
    </xf>
    <xf numFmtId="0" fontId="34" fillId="0" borderId="39" xfId="0" applyFont="1" applyBorder="1" applyAlignment="1">
      <alignment horizontal="left" vertical="center"/>
    </xf>
    <xf numFmtId="0" fontId="34" fillId="0" borderId="40" xfId="0" applyFont="1" applyBorder="1" applyAlignment="1">
      <alignment horizontal="left" vertical="center"/>
    </xf>
    <xf numFmtId="0" fontId="34" fillId="0" borderId="10" xfId="0" applyFont="1" applyBorder="1" applyAlignment="1">
      <alignment horizontal="right" vertical="center"/>
    </xf>
    <xf numFmtId="0" fontId="34" fillId="0" borderId="11" xfId="0" applyFont="1" applyBorder="1" applyAlignment="1">
      <alignment horizontal="right" vertical="center"/>
    </xf>
    <xf numFmtId="0" fontId="34" fillId="0" borderId="44" xfId="0" applyFont="1" applyBorder="1" applyAlignment="1">
      <alignment horizontal="right" vertical="center"/>
    </xf>
    <xf numFmtId="0" fontId="51" fillId="5" borderId="14" xfId="0" applyFont="1" applyFill="1" applyBorder="1" applyAlignment="1">
      <alignment horizontal="left" vertical="center" wrapText="1"/>
    </xf>
    <xf numFmtId="0" fontId="51" fillId="5" borderId="42" xfId="0" applyFont="1" applyFill="1" applyBorder="1" applyAlignment="1">
      <alignment horizontal="left" vertical="center" wrapText="1"/>
    </xf>
    <xf numFmtId="0" fontId="51" fillId="5" borderId="15" xfId="0" applyFont="1" applyFill="1" applyBorder="1" applyAlignment="1">
      <alignment horizontal="left" vertical="center" wrapText="1"/>
    </xf>
    <xf numFmtId="0" fontId="30" fillId="6" borderId="5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4" fillId="0" borderId="8" xfId="0" applyFont="1" applyBorder="1" applyAlignment="1">
      <alignment horizontal="center" vertical="center"/>
    </xf>
    <xf numFmtId="0" fontId="47" fillId="0" borderId="0" xfId="0" applyFont="1" applyAlignment="1">
      <alignment horizontal="center" vertical="center"/>
    </xf>
    <xf numFmtId="0" fontId="47" fillId="0" borderId="29" xfId="0" applyFont="1" applyBorder="1" applyAlignment="1">
      <alignment horizontal="center" vertical="center"/>
    </xf>
    <xf numFmtId="0" fontId="18" fillId="0" borderId="0" xfId="0" applyFont="1" applyAlignment="1">
      <alignment horizontal="left" vertical="center" wrapText="1"/>
    </xf>
    <xf numFmtId="0" fontId="28" fillId="0" borderId="0" xfId="0" applyFont="1" applyAlignment="1" applyProtection="1">
      <alignment horizontal="left" wrapText="1"/>
      <protection locked="0"/>
    </xf>
    <xf numFmtId="4" fontId="34" fillId="0" borderId="38" xfId="0" applyNumberFormat="1" applyFont="1" applyBorder="1" applyAlignment="1">
      <alignment horizontal="right" vertical="center"/>
    </xf>
    <xf numFmtId="4" fontId="34" fillId="0" borderId="39" xfId="0" applyNumberFormat="1" applyFont="1" applyBorder="1" applyAlignment="1">
      <alignment horizontal="right" vertical="center"/>
    </xf>
    <xf numFmtId="0" fontId="34" fillId="7" borderId="22" xfId="0" applyFont="1" applyFill="1" applyBorder="1" applyAlignment="1" applyProtection="1">
      <alignment horizontal="center" vertical="center"/>
      <protection locked="0"/>
    </xf>
    <xf numFmtId="0" fontId="34" fillId="7" borderId="48" xfId="0" applyFont="1" applyFill="1" applyBorder="1" applyAlignment="1" applyProtection="1">
      <alignment horizontal="center" vertical="center"/>
      <protection locked="0"/>
    </xf>
    <xf numFmtId="0" fontId="40" fillId="6" borderId="57" xfId="0" applyFont="1" applyFill="1" applyBorder="1" applyAlignment="1">
      <alignment horizontal="center" vertical="center" wrapText="1"/>
    </xf>
    <xf numFmtId="0" fontId="40" fillId="6" borderId="49"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34" fillId="5" borderId="2" xfId="0" applyFont="1" applyFill="1" applyBorder="1" applyAlignment="1">
      <alignment horizontal="center" vertical="center" wrapText="1"/>
    </xf>
    <xf numFmtId="4" fontId="34" fillId="0" borderId="10" xfId="0" applyNumberFormat="1" applyFont="1" applyBorder="1" applyAlignment="1">
      <alignment horizontal="right" vertical="center"/>
    </xf>
    <xf numFmtId="4" fontId="34" fillId="0" borderId="11" xfId="0" applyNumberFormat="1" applyFont="1" applyBorder="1" applyAlignment="1">
      <alignment horizontal="right" vertical="center"/>
    </xf>
    <xf numFmtId="0" fontId="34" fillId="0" borderId="49" xfId="0" applyFont="1" applyBorder="1" applyAlignment="1">
      <alignment horizontal="center" vertical="center"/>
    </xf>
    <xf numFmtId="0" fontId="34" fillId="0" borderId="30" xfId="0" applyFont="1" applyBorder="1" applyAlignment="1">
      <alignment horizontal="center" vertical="center"/>
    </xf>
    <xf numFmtId="0" fontId="24" fillId="0" borderId="0" xfId="0" quotePrefix="1" applyFont="1" applyAlignment="1">
      <alignment horizontal="left" vertical="center" wrapText="1"/>
    </xf>
    <xf numFmtId="0" fontId="25" fillId="0" borderId="0" xfId="0" applyFont="1"/>
    <xf numFmtId="0" fontId="46" fillId="6" borderId="38"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34" fillId="6" borderId="40" xfId="0" applyFont="1" applyFill="1" applyBorder="1" applyAlignment="1">
      <alignment horizontal="center" vertical="center" wrapText="1"/>
    </xf>
    <xf numFmtId="0" fontId="46" fillId="6" borderId="5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27" fillId="0" borderId="51" xfId="0" applyFont="1" applyBorder="1" applyAlignment="1" applyProtection="1">
      <alignment horizontal="left" vertical="center" wrapText="1"/>
      <protection locked="0"/>
    </xf>
    <xf numFmtId="0" fontId="27" fillId="0" borderId="52" xfId="0" applyFont="1" applyBorder="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30" fillId="0" borderId="8" xfId="0" applyFont="1" applyBorder="1" applyAlignment="1">
      <alignment vertical="center" wrapText="1"/>
    </xf>
    <xf numFmtId="0" fontId="30" fillId="0" borderId="0" xfId="0" applyFont="1" applyAlignment="1">
      <alignment vertical="center" wrapText="1"/>
    </xf>
    <xf numFmtId="0" fontId="37" fillId="0" borderId="0" xfId="0" applyFont="1" applyAlignment="1">
      <alignment horizontal="left" vertical="center" wrapText="1"/>
    </xf>
    <xf numFmtId="0" fontId="34" fillId="0" borderId="29" xfId="0" applyFont="1" applyBorder="1" applyAlignment="1">
      <alignment horizontal="center" vertical="center"/>
    </xf>
    <xf numFmtId="0" fontId="34" fillId="0" borderId="44" xfId="0" applyFont="1" applyBorder="1" applyAlignment="1">
      <alignment horizontal="center" vertical="center"/>
    </xf>
    <xf numFmtId="0" fontId="34" fillId="0" borderId="58" xfId="0" applyFont="1" applyBorder="1" applyAlignment="1">
      <alignment horizontal="left" vertical="center"/>
    </xf>
    <xf numFmtId="0" fontId="34" fillId="0" borderId="59" xfId="0" applyFont="1" applyBorder="1" applyAlignment="1">
      <alignment horizontal="left" vertical="center"/>
    </xf>
    <xf numFmtId="0" fontId="30" fillId="6" borderId="46"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50" xfId="0" applyFont="1" applyFill="1" applyBorder="1" applyAlignment="1">
      <alignment horizontal="center" vertical="center" wrapText="1"/>
    </xf>
    <xf numFmtId="4" fontId="34" fillId="0" borderId="36" xfId="0" applyNumberFormat="1" applyFont="1" applyBorder="1" applyAlignment="1">
      <alignment horizontal="right" vertical="center"/>
    </xf>
    <xf numFmtId="0" fontId="34" fillId="0" borderId="37" xfId="0" applyFont="1" applyBorder="1" applyAlignment="1">
      <alignment horizontal="right" vertical="center"/>
    </xf>
    <xf numFmtId="0" fontId="30" fillId="6" borderId="45"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34" fillId="6" borderId="36" xfId="0" applyFont="1" applyFill="1" applyBorder="1" applyAlignment="1">
      <alignment horizontal="center"/>
    </xf>
    <xf numFmtId="0" fontId="34" fillId="6" borderId="37" xfId="0" applyFont="1" applyFill="1" applyBorder="1" applyAlignment="1">
      <alignment horizontal="center"/>
    </xf>
    <xf numFmtId="0" fontId="34" fillId="6" borderId="35" xfId="0" applyFont="1" applyFill="1" applyBorder="1" applyAlignment="1">
      <alignment horizontal="center"/>
    </xf>
    <xf numFmtId="0" fontId="27" fillId="0" borderId="0" xfId="0" applyFont="1" applyAlignment="1">
      <alignment horizontal="left" vertical="center" wrapText="1"/>
    </xf>
    <xf numFmtId="0" fontId="30" fillId="0" borderId="8" xfId="0" applyFont="1" applyBorder="1" applyAlignment="1">
      <alignment horizontal="left" vertical="center" wrapText="1"/>
    </xf>
    <xf numFmtId="0" fontId="30" fillId="0" borderId="41" xfId="0" applyFont="1" applyBorder="1" applyAlignment="1">
      <alignment horizontal="left" vertical="center" wrapText="1"/>
    </xf>
    <xf numFmtId="0" fontId="33" fillId="0" borderId="0" xfId="0" applyFont="1" applyAlignment="1" applyProtection="1">
      <alignment horizontal="right" vertical="center" wrapText="1"/>
      <protection locked="0"/>
    </xf>
    <xf numFmtId="0" fontId="33" fillId="0" borderId="42" xfId="0" applyFont="1" applyBorder="1" applyAlignment="1" applyProtection="1">
      <alignment horizontal="right" vertical="center" wrapText="1"/>
      <protection locked="0"/>
    </xf>
    <xf numFmtId="0" fontId="34" fillId="0" borderId="42" xfId="0" applyFont="1" applyBorder="1" applyAlignment="1">
      <alignment horizontal="left" vertical="center" wrapText="1"/>
    </xf>
    <xf numFmtId="0" fontId="47" fillId="5" borderId="55" xfId="0" applyFont="1" applyFill="1" applyBorder="1" applyAlignment="1">
      <alignment horizontal="left" vertical="center" wrapText="1"/>
    </xf>
    <xf numFmtId="0" fontId="47" fillId="5" borderId="9" xfId="0" applyFont="1" applyFill="1" applyBorder="1" applyAlignment="1">
      <alignment horizontal="left" vertical="center" wrapText="1"/>
    </xf>
    <xf numFmtId="0" fontId="36" fillId="7" borderId="55" xfId="0" quotePrefix="1" applyFont="1" applyFill="1" applyBorder="1" applyAlignment="1" applyProtection="1">
      <alignment horizontal="left" vertical="center" wrapText="1"/>
      <protection locked="0"/>
    </xf>
    <xf numFmtId="0" fontId="36" fillId="7" borderId="56" xfId="0" quotePrefix="1" applyFont="1" applyFill="1" applyBorder="1" applyAlignment="1" applyProtection="1">
      <alignment horizontal="left" vertical="center" wrapText="1"/>
      <protection locked="0"/>
    </xf>
    <xf numFmtId="0" fontId="36" fillId="7" borderId="48" xfId="0" quotePrefix="1" applyFont="1" applyFill="1" applyBorder="1" applyAlignment="1" applyProtection="1">
      <alignment horizontal="left" vertical="center" wrapText="1"/>
      <protection locked="0"/>
    </xf>
    <xf numFmtId="4" fontId="34" fillId="0" borderId="37" xfId="0" applyNumberFormat="1" applyFont="1" applyBorder="1" applyAlignment="1">
      <alignment horizontal="right" vertical="center"/>
    </xf>
    <xf numFmtId="0" fontId="37" fillId="0" borderId="0" xfId="0" applyFont="1" applyAlignment="1">
      <alignment horizontal="center" vertical="center" wrapText="1"/>
    </xf>
    <xf numFmtId="0" fontId="28" fillId="5" borderId="38" xfId="0" applyFont="1" applyFill="1" applyBorder="1" applyAlignment="1">
      <alignment horizontal="left" vertical="center"/>
    </xf>
    <xf numFmtId="0" fontId="28" fillId="5" borderId="39" xfId="0" applyFont="1" applyFill="1" applyBorder="1" applyAlignment="1">
      <alignment horizontal="left" vertical="center"/>
    </xf>
    <xf numFmtId="0" fontId="28" fillId="5" borderId="40" xfId="0" applyFont="1" applyFill="1" applyBorder="1" applyAlignment="1">
      <alignment horizontal="left" vertical="center"/>
    </xf>
    <xf numFmtId="0" fontId="29" fillId="0" borderId="11" xfId="0" applyFont="1" applyBorder="1" applyAlignment="1">
      <alignment horizontal="left" vertical="center" wrapText="1"/>
    </xf>
    <xf numFmtId="0" fontId="1" fillId="0" borderId="8" xfId="0" applyFont="1" applyBorder="1" applyAlignment="1">
      <alignment horizontal="left" vertical="center" wrapText="1"/>
    </xf>
    <xf numFmtId="0" fontId="30" fillId="0" borderId="0" xfId="0" applyFont="1" applyAlignment="1">
      <alignment horizontal="left" vertical="center" wrapText="1"/>
    </xf>
    <xf numFmtId="14" fontId="27" fillId="0" borderId="0" xfId="0" applyNumberFormat="1" applyFont="1" applyAlignment="1" applyProtection="1">
      <alignment horizontal="left" vertical="center" wrapText="1"/>
      <protection locked="0"/>
    </xf>
    <xf numFmtId="14" fontId="27" fillId="0" borderId="29" xfId="0" applyNumberFormat="1" applyFont="1" applyBorder="1" applyAlignment="1" applyProtection="1">
      <alignment horizontal="left" vertical="center" wrapText="1"/>
      <protection locked="0"/>
    </xf>
    <xf numFmtId="0" fontId="34" fillId="0" borderId="8" xfId="0" applyFont="1" applyBorder="1" applyAlignment="1">
      <alignment horizontal="center" vertical="center" wrapText="1"/>
    </xf>
    <xf numFmtId="0" fontId="34" fillId="0" borderId="0" xfId="0" applyFont="1" applyAlignment="1">
      <alignment horizontal="center" vertical="center" wrapText="1"/>
    </xf>
    <xf numFmtId="0" fontId="34" fillId="0" borderId="29" xfId="0" applyFont="1" applyBorder="1" applyAlignment="1">
      <alignment horizontal="center" vertical="center" wrapText="1"/>
    </xf>
    <xf numFmtId="0" fontId="34" fillId="5" borderId="21"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29" fillId="5" borderId="45" xfId="0" applyFont="1" applyFill="1" applyBorder="1" applyAlignment="1">
      <alignment horizontal="center" vertical="center" wrapText="1"/>
    </xf>
    <xf numFmtId="0" fontId="29" fillId="5" borderId="50"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25" fillId="0" borderId="4" xfId="0" applyFont="1" applyBorder="1" applyAlignment="1">
      <alignment vertical="center" wrapText="1"/>
    </xf>
    <xf numFmtId="0" fontId="25" fillId="0" borderId="6" xfId="0" applyFont="1" applyBorder="1" applyAlignment="1">
      <alignment horizontal="left" vertical="center" wrapText="1"/>
    </xf>
    <xf numFmtId="0" fontId="34" fillId="5" borderId="2" xfId="0" applyFont="1" applyFill="1" applyBorder="1" applyAlignment="1">
      <alignment horizontal="center"/>
    </xf>
    <xf numFmtId="0" fontId="22" fillId="0" borderId="0" xfId="0" applyFont="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left" vertical="center"/>
    </xf>
    <xf numFmtId="0" fontId="34" fillId="0" borderId="44" xfId="0" applyFont="1" applyBorder="1" applyAlignment="1">
      <alignment horizontal="left" vertical="center"/>
    </xf>
    <xf numFmtId="0" fontId="37" fillId="5" borderId="2" xfId="0" applyFont="1" applyFill="1" applyBorder="1" applyAlignment="1">
      <alignment horizontal="center" vertical="center" wrapText="1"/>
    </xf>
    <xf numFmtId="0" fontId="34" fillId="0" borderId="8" xfId="0" applyFont="1" applyBorder="1" applyAlignment="1">
      <alignment horizontal="right" vertical="center"/>
    </xf>
    <xf numFmtId="0" fontId="34" fillId="0" borderId="0" xfId="0" applyFont="1" applyAlignment="1">
      <alignment horizontal="right" vertical="center"/>
    </xf>
    <xf numFmtId="0" fontId="34" fillId="0" borderId="29" xfId="0" applyFont="1" applyBorder="1" applyAlignment="1">
      <alignment horizontal="right" vertical="center"/>
    </xf>
    <xf numFmtId="0" fontId="34" fillId="0" borderId="47" xfId="0" applyFont="1" applyBorder="1" applyAlignment="1">
      <alignment horizontal="center" vertical="center"/>
    </xf>
    <xf numFmtId="0" fontId="34" fillId="0" borderId="31" xfId="0" applyFont="1" applyBorder="1" applyAlignment="1">
      <alignment horizontal="center" vertical="center"/>
    </xf>
    <xf numFmtId="0" fontId="30" fillId="6" borderId="53"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43" xfId="0"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34"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49" fillId="6" borderId="54" xfId="0" applyFont="1" applyFill="1" applyBorder="1" applyAlignment="1">
      <alignment horizontal="left" vertical="center" wrapText="1"/>
    </xf>
    <xf numFmtId="0" fontId="52" fillId="6" borderId="51" xfId="0" applyFont="1" applyFill="1" applyBorder="1" applyAlignment="1">
      <alignment horizontal="left" vertical="center" wrapText="1"/>
    </xf>
    <xf numFmtId="0" fontId="52" fillId="6" borderId="52" xfId="0" applyFont="1" applyFill="1" applyBorder="1" applyAlignment="1">
      <alignment horizontal="left" vertical="center" wrapText="1"/>
    </xf>
    <xf numFmtId="0" fontId="36" fillId="0" borderId="0" xfId="0" applyFont="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41" fillId="0" borderId="12" xfId="0" applyFont="1" applyBorder="1" applyAlignment="1">
      <alignment horizontal="left" vertical="center" wrapText="1"/>
    </xf>
    <xf numFmtId="0" fontId="41" fillId="0" borderId="13" xfId="0" applyFont="1" applyBorder="1" applyAlignment="1">
      <alignment horizontal="left" vertical="center" wrapText="1"/>
    </xf>
    <xf numFmtId="0" fontId="36" fillId="0" borderId="11" xfId="0" applyFont="1" applyBorder="1" applyAlignment="1">
      <alignment horizontal="left" vertical="center" wrapText="1"/>
    </xf>
    <xf numFmtId="0" fontId="36" fillId="0" borderId="44" xfId="0" applyFont="1" applyBorder="1" applyAlignment="1">
      <alignment horizontal="left" vertical="center" wrapText="1"/>
    </xf>
    <xf numFmtId="49" fontId="38" fillId="0" borderId="11" xfId="0" applyNumberFormat="1" applyFont="1" applyBorder="1" applyAlignment="1" applyProtection="1">
      <alignment horizontal="left" vertical="center" wrapText="1"/>
      <protection locked="0"/>
    </xf>
    <xf numFmtId="0" fontId="45" fillId="0" borderId="0" xfId="0" applyFont="1" applyAlignment="1">
      <alignment horizontal="left" wrapText="1"/>
    </xf>
    <xf numFmtId="0" fontId="30" fillId="6" borderId="16"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60" fillId="10" borderId="64" xfId="0" applyFont="1" applyFill="1" applyBorder="1" applyAlignment="1">
      <alignment horizontal="center" vertical="center" wrapText="1"/>
    </xf>
    <xf numFmtId="0" fontId="60" fillId="10" borderId="60" xfId="0" applyFont="1" applyFill="1" applyBorder="1" applyAlignment="1">
      <alignment horizontal="center" vertical="center" wrapText="1"/>
    </xf>
    <xf numFmtId="0" fontId="60" fillId="10" borderId="65" xfId="0" applyFont="1" applyFill="1" applyBorder="1" applyAlignment="1">
      <alignment horizontal="center" vertical="center" wrapText="1"/>
    </xf>
    <xf numFmtId="0" fontId="60" fillId="10" borderId="67" xfId="0" applyFont="1" applyFill="1" applyBorder="1" applyAlignment="1">
      <alignment horizontal="center" vertical="center" wrapText="1"/>
    </xf>
    <xf numFmtId="0" fontId="65" fillId="11" borderId="0" xfId="0" applyFont="1" applyFill="1" applyAlignment="1">
      <alignment horizontal="center" vertical="center" wrapText="1"/>
    </xf>
    <xf numFmtId="0" fontId="66" fillId="11" borderId="0" xfId="0" applyFont="1" applyFill="1" applyAlignment="1">
      <alignment horizontal="center" vertical="center" wrapText="1"/>
    </xf>
    <xf numFmtId="0" fontId="0" fillId="0" borderId="0" xfId="0" applyAlignment="1">
      <alignment horizontal="center"/>
    </xf>
    <xf numFmtId="0" fontId="60" fillId="10" borderId="81" xfId="0" applyFont="1" applyFill="1" applyBorder="1" applyAlignment="1">
      <alignment horizontal="center" vertical="center" wrapText="1"/>
    </xf>
    <xf numFmtId="0" fontId="60" fillId="10" borderId="70" xfId="0" applyFont="1" applyFill="1" applyBorder="1" applyAlignment="1">
      <alignment horizontal="center" vertical="center" wrapText="1"/>
    </xf>
    <xf numFmtId="0" fontId="60" fillId="10" borderId="82" xfId="0" applyFont="1" applyFill="1" applyBorder="1" applyAlignment="1">
      <alignment horizontal="center" vertical="center" wrapText="1"/>
    </xf>
    <xf numFmtId="0" fontId="60" fillId="10" borderId="62" xfId="0" applyFont="1" applyFill="1" applyBorder="1" applyAlignment="1">
      <alignment horizontal="center" vertical="center" wrapText="1"/>
    </xf>
    <xf numFmtId="0" fontId="60" fillId="10" borderId="83" xfId="0" applyFont="1" applyFill="1" applyBorder="1" applyAlignment="1">
      <alignment horizontal="center" vertical="center" wrapText="1"/>
    </xf>
    <xf numFmtId="0" fontId="60" fillId="10" borderId="71" xfId="0" applyFont="1" applyFill="1" applyBorder="1" applyAlignment="1">
      <alignment horizontal="center" vertical="center" wrapText="1"/>
    </xf>
    <xf numFmtId="0" fontId="64" fillId="0" borderId="0" xfId="0" applyFont="1" applyAlignment="1">
      <alignment horizontal="left"/>
    </xf>
    <xf numFmtId="0" fontId="62" fillId="0" borderId="77" xfId="0" applyFont="1" applyBorder="1" applyAlignment="1">
      <alignment horizontal="center" vertical="center" wrapText="1"/>
    </xf>
    <xf numFmtId="0" fontId="60" fillId="10" borderId="75" xfId="0" applyFont="1" applyFill="1" applyBorder="1" applyAlignment="1">
      <alignment horizontal="center" vertical="center" wrapText="1"/>
    </xf>
    <xf numFmtId="0" fontId="60" fillId="10" borderId="77" xfId="0" applyFont="1" applyFill="1" applyBorder="1" applyAlignment="1">
      <alignment horizontal="center" vertical="center" wrapText="1"/>
    </xf>
    <xf numFmtId="0" fontId="60" fillId="10" borderId="76" xfId="0" applyFont="1" applyFill="1" applyBorder="1" applyAlignment="1">
      <alignment horizontal="center" vertical="center" wrapText="1"/>
    </xf>
    <xf numFmtId="0" fontId="60" fillId="10" borderId="78" xfId="0" applyFont="1" applyFill="1" applyBorder="1" applyAlignment="1">
      <alignment horizontal="center" vertical="center" wrapText="1"/>
    </xf>
    <xf numFmtId="0" fontId="69" fillId="11" borderId="84" xfId="0" applyFont="1" applyFill="1" applyBorder="1" applyAlignment="1">
      <alignment horizontal="center" vertical="center" wrapText="1"/>
    </xf>
    <xf numFmtId="0" fontId="69" fillId="11" borderId="85" xfId="0" applyFont="1" applyFill="1" applyBorder="1" applyAlignment="1">
      <alignment horizontal="center" vertical="center" wrapText="1"/>
    </xf>
    <xf numFmtId="0" fontId="60" fillId="10" borderId="63" xfId="0" applyFont="1" applyFill="1" applyBorder="1" applyAlignment="1">
      <alignment horizontal="center" vertical="center" wrapText="1"/>
    </xf>
    <xf numFmtId="0" fontId="60" fillId="10" borderId="6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228600</xdr:colOff>
      <xdr:row>69</xdr:row>
      <xdr:rowOff>0</xdr:rowOff>
    </xdr:from>
    <xdr:to>
      <xdr:col>10</xdr:col>
      <xdr:colOff>247650</xdr:colOff>
      <xdr:row>101</xdr:row>
      <xdr:rowOff>161925</xdr:rowOff>
    </xdr:to>
    <xdr:sp macro="" textlink="">
      <xdr:nvSpPr>
        <xdr:cNvPr id="1392" name="Line 16">
          <a:extLst>
            <a:ext uri="{FF2B5EF4-FFF2-40B4-BE49-F238E27FC236}">
              <a16:creationId xmlns:a16="http://schemas.microsoft.com/office/drawing/2014/main" id="{3DD74DB7-AD03-F565-A5E6-CBA51D39C300}"/>
            </a:ext>
          </a:extLst>
        </xdr:cNvPr>
        <xdr:cNvSpPr>
          <a:spLocks noChangeShapeType="1"/>
        </xdr:cNvSpPr>
      </xdr:nvSpPr>
      <xdr:spPr bwMode="auto">
        <a:xfrm>
          <a:off x="6581775" y="19316700"/>
          <a:ext cx="19050" cy="9563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234315</xdr:colOff>
      <xdr:row>22</xdr:row>
      <xdr:rowOff>38100</xdr:rowOff>
    </xdr:from>
    <xdr:to>
      <xdr:col>10</xdr:col>
      <xdr:colOff>234315</xdr:colOff>
      <xdr:row>55</xdr:row>
      <xdr:rowOff>114300</xdr:rowOff>
    </xdr:to>
    <xdr:cxnSp macro="">
      <xdr:nvCxnSpPr>
        <xdr:cNvPr id="3" name="Connecteur droit avec flèche 2">
          <a:extLst>
            <a:ext uri="{FF2B5EF4-FFF2-40B4-BE49-F238E27FC236}">
              <a16:creationId xmlns:a16="http://schemas.microsoft.com/office/drawing/2014/main" id="{9A63C67B-3A02-33E0-12C4-9A71C10B0AD6}"/>
            </a:ext>
          </a:extLst>
        </xdr:cNvPr>
        <xdr:cNvCxnSpPr/>
      </xdr:nvCxnSpPr>
      <xdr:spPr>
        <a:xfrm>
          <a:off x="6496050" y="5248275"/>
          <a:ext cx="0" cy="3219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1</xdr:row>
      <xdr:rowOff>114300</xdr:rowOff>
    </xdr:from>
    <xdr:to>
      <xdr:col>1</xdr:col>
      <xdr:colOff>470535</xdr:colOff>
      <xdr:row>1</xdr:row>
      <xdr:rowOff>636905</xdr:rowOff>
    </xdr:to>
    <xdr:pic>
      <xdr:nvPicPr>
        <xdr:cNvPr id="2" name="Image 1">
          <a:extLst>
            <a:ext uri="{FF2B5EF4-FFF2-40B4-BE49-F238E27FC236}">
              <a16:creationId xmlns:a16="http://schemas.microsoft.com/office/drawing/2014/main" id="{93871649-D440-53C0-CCAD-461731E34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76225"/>
          <a:ext cx="984885" cy="52260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137"/>
  <sheetViews>
    <sheetView tabSelected="1" topLeftCell="B1" zoomScale="130" zoomScaleNormal="130" zoomScaleSheetLayoutView="100" workbookViewId="0">
      <selection activeCell="J132" sqref="J132"/>
    </sheetView>
  </sheetViews>
  <sheetFormatPr baseColWidth="10" defaultColWidth="11.44140625" defaultRowHeight="13.2" x14ac:dyDescent="0.25"/>
  <cols>
    <col min="1" max="1" width="11.44140625" style="2" hidden="1" customWidth="1"/>
    <col min="2" max="2" width="26" style="2" customWidth="1"/>
    <col min="3" max="3" width="10.6640625" style="2" customWidth="1"/>
    <col min="4" max="4" width="9.88671875" style="2" customWidth="1"/>
    <col min="5" max="5" width="6.109375" style="2" customWidth="1"/>
    <col min="6" max="6" width="4.88671875" style="2" customWidth="1"/>
    <col min="7" max="7" width="5.33203125" style="2" customWidth="1"/>
    <col min="8" max="8" width="8.44140625" style="2" customWidth="1"/>
    <col min="9" max="10" width="12" style="2" customWidth="1"/>
    <col min="11" max="11" width="6.6640625" style="2" customWidth="1"/>
    <col min="12" max="16384" width="11.44140625" style="2"/>
  </cols>
  <sheetData>
    <row r="1" spans="2:14" ht="12.75" customHeight="1" x14ac:dyDescent="0.25">
      <c r="B1" s="334" t="s">
        <v>6</v>
      </c>
      <c r="C1" s="334"/>
      <c r="D1" s="334"/>
      <c r="E1" s="334"/>
      <c r="F1" s="334"/>
      <c r="G1" s="334"/>
      <c r="H1" s="334"/>
      <c r="I1" s="334"/>
      <c r="J1" s="334"/>
      <c r="K1" s="334"/>
    </row>
    <row r="2" spans="2:14" ht="50.25" customHeight="1" x14ac:dyDescent="0.25">
      <c r="B2" s="348" t="s">
        <v>143</v>
      </c>
      <c r="C2" s="349"/>
      <c r="D2" s="349"/>
      <c r="E2" s="349"/>
      <c r="F2" s="349"/>
      <c r="G2" s="349"/>
      <c r="H2" s="349"/>
      <c r="I2" s="349"/>
      <c r="J2" s="349"/>
      <c r="K2" s="349"/>
    </row>
    <row r="3" spans="2:14" ht="16.5" customHeight="1" thickBot="1" x14ac:dyDescent="0.3">
      <c r="B3" s="271" t="s">
        <v>22</v>
      </c>
      <c r="C3" s="272"/>
      <c r="D3" s="272"/>
      <c r="E3" s="272"/>
      <c r="F3" s="272"/>
      <c r="G3" s="272"/>
      <c r="H3" s="272"/>
      <c r="I3" s="272"/>
      <c r="J3" s="272"/>
      <c r="K3" s="272"/>
    </row>
    <row r="4" spans="2:14" ht="17.25" customHeight="1" x14ac:dyDescent="0.25">
      <c r="B4" s="232" t="s">
        <v>52</v>
      </c>
      <c r="C4" s="233"/>
      <c r="D4" s="280"/>
      <c r="E4" s="280"/>
      <c r="F4" s="280"/>
      <c r="G4" s="280"/>
      <c r="H4" s="280"/>
      <c r="I4" s="280"/>
      <c r="J4" s="280"/>
      <c r="K4" s="281"/>
      <c r="M4" s="3"/>
      <c r="N4" s="4"/>
    </row>
    <row r="5" spans="2:14" ht="14.25" customHeight="1" x14ac:dyDescent="0.25">
      <c r="B5" s="319" t="s">
        <v>34</v>
      </c>
      <c r="C5" s="320"/>
      <c r="D5" s="302"/>
      <c r="E5" s="302"/>
      <c r="F5" s="302"/>
      <c r="G5" s="302"/>
      <c r="H5" s="302"/>
      <c r="I5" s="5" t="s">
        <v>35</v>
      </c>
      <c r="J5" s="282"/>
      <c r="K5" s="283"/>
      <c r="M5" s="6"/>
    </row>
    <row r="6" spans="2:14" ht="15" customHeight="1" x14ac:dyDescent="0.25">
      <c r="B6" s="284" t="s">
        <v>9</v>
      </c>
      <c r="C6" s="285"/>
      <c r="D6" s="302"/>
      <c r="E6" s="302"/>
      <c r="F6" s="302"/>
      <c r="G6" s="302"/>
      <c r="H6" s="302"/>
      <c r="I6" s="7" t="s">
        <v>36</v>
      </c>
      <c r="J6" s="282"/>
      <c r="K6" s="283"/>
      <c r="M6" s="6"/>
    </row>
    <row r="7" spans="2:14" ht="12.75" customHeight="1" x14ac:dyDescent="0.25">
      <c r="B7" s="303" t="s">
        <v>37</v>
      </c>
      <c r="C7" s="320"/>
      <c r="D7" s="321"/>
      <c r="E7" s="321"/>
      <c r="F7" s="321"/>
      <c r="G7" s="321"/>
      <c r="H7" s="321"/>
      <c r="I7" s="321"/>
      <c r="J7" s="321"/>
      <c r="K7" s="322"/>
      <c r="M7" s="6"/>
    </row>
    <row r="8" spans="2:14" ht="9.75" customHeight="1" x14ac:dyDescent="0.25">
      <c r="B8" s="303" t="s">
        <v>38</v>
      </c>
      <c r="C8" s="305" t="s">
        <v>40</v>
      </c>
      <c r="D8" s="217" t="s">
        <v>39</v>
      </c>
      <c r="E8" s="305" t="s">
        <v>40</v>
      </c>
      <c r="F8" s="217" t="s">
        <v>95</v>
      </c>
      <c r="G8" s="331" t="s">
        <v>41</v>
      </c>
      <c r="H8" s="331"/>
      <c r="I8" s="8"/>
      <c r="J8" s="9"/>
      <c r="K8" s="10"/>
      <c r="M8" s="6"/>
    </row>
    <row r="9" spans="2:14" ht="10.5" customHeight="1" x14ac:dyDescent="0.25">
      <c r="B9" s="304"/>
      <c r="C9" s="306"/>
      <c r="D9" s="307"/>
      <c r="E9" s="306"/>
      <c r="F9" s="307"/>
      <c r="G9" s="332" t="s">
        <v>36</v>
      </c>
      <c r="H9" s="332"/>
      <c r="I9" s="11"/>
      <c r="J9" s="12"/>
      <c r="K9" s="13"/>
      <c r="M9" s="6"/>
    </row>
    <row r="10" spans="2:14" ht="15" customHeight="1" x14ac:dyDescent="0.25">
      <c r="B10" s="14" t="s">
        <v>42</v>
      </c>
      <c r="C10" s="15" t="s">
        <v>40</v>
      </c>
      <c r="D10" s="16" t="s">
        <v>43</v>
      </c>
      <c r="E10" s="17" t="s">
        <v>40</v>
      </c>
      <c r="F10" s="358" t="s">
        <v>44</v>
      </c>
      <c r="G10" s="358"/>
      <c r="H10" s="358"/>
      <c r="I10" s="358"/>
      <c r="J10" s="356"/>
      <c r="K10" s="357"/>
      <c r="M10" s="6"/>
    </row>
    <row r="11" spans="2:14" ht="15" customHeight="1" x14ac:dyDescent="0.25">
      <c r="B11" s="323" t="s">
        <v>61</v>
      </c>
      <c r="C11" s="324"/>
      <c r="D11" s="324"/>
      <c r="E11" s="324"/>
      <c r="F11" s="324"/>
      <c r="G11" s="324"/>
      <c r="H11" s="324"/>
      <c r="I11" s="324"/>
      <c r="J11" s="324"/>
      <c r="K11" s="325"/>
      <c r="M11" s="6"/>
    </row>
    <row r="12" spans="2:14" ht="15" customHeight="1" x14ac:dyDescent="0.25">
      <c r="B12" s="187" t="s">
        <v>45</v>
      </c>
      <c r="C12" s="18" t="s">
        <v>40</v>
      </c>
      <c r="D12" s="1" t="s">
        <v>46</v>
      </c>
      <c r="E12" s="17" t="s">
        <v>40</v>
      </c>
      <c r="F12" s="19" t="s">
        <v>47</v>
      </c>
      <c r="G12" s="17" t="s">
        <v>40</v>
      </c>
      <c r="H12" s="314" t="s">
        <v>48</v>
      </c>
      <c r="I12" s="314"/>
      <c r="J12" s="282"/>
      <c r="K12" s="283"/>
      <c r="M12" s="6"/>
    </row>
    <row r="13" spans="2:14" ht="23.25" customHeight="1" thickBot="1" x14ac:dyDescent="0.3">
      <c r="B13" s="20" t="s">
        <v>49</v>
      </c>
      <c r="C13" s="363"/>
      <c r="D13" s="363"/>
      <c r="E13" s="318" t="s">
        <v>50</v>
      </c>
      <c r="F13" s="318"/>
      <c r="G13" s="318"/>
      <c r="H13" s="21"/>
      <c r="I13" s="361" t="s">
        <v>75</v>
      </c>
      <c r="J13" s="361"/>
      <c r="K13" s="362"/>
      <c r="M13" s="6"/>
    </row>
    <row r="14" spans="2:14" s="26" customFormat="1" ht="18.75" customHeight="1" x14ac:dyDescent="0.3">
      <c r="B14" s="22" t="s">
        <v>10</v>
      </c>
      <c r="C14" s="23"/>
      <c r="D14" s="23"/>
      <c r="E14" s="23"/>
      <c r="F14" s="23"/>
      <c r="G14" s="24"/>
      <c r="H14" s="24"/>
      <c r="I14" s="25"/>
      <c r="J14" s="359" t="s">
        <v>101</v>
      </c>
      <c r="K14" s="360"/>
    </row>
    <row r="15" spans="2:14" s="26" customFormat="1" ht="16.2" x14ac:dyDescent="0.4">
      <c r="B15" s="27" t="s">
        <v>97</v>
      </c>
      <c r="C15" s="24"/>
      <c r="D15" s="24"/>
      <c r="E15" s="24"/>
      <c r="F15" s="24"/>
      <c r="G15" s="24"/>
      <c r="H15" s="24"/>
      <c r="I15" s="25"/>
      <c r="J15" s="359"/>
      <c r="K15" s="360"/>
      <c r="M15" s="28"/>
    </row>
    <row r="16" spans="2:14" s="26" customFormat="1" ht="18.75" customHeight="1" x14ac:dyDescent="0.4">
      <c r="B16" s="27" t="s">
        <v>96</v>
      </c>
      <c r="C16" s="24"/>
      <c r="D16" s="24"/>
      <c r="E16" s="24"/>
      <c r="F16" s="24"/>
      <c r="G16" s="24"/>
      <c r="H16" s="24"/>
      <c r="I16" s="25"/>
      <c r="J16" s="29" t="s">
        <v>5</v>
      </c>
      <c r="K16" s="30"/>
    </row>
    <row r="17" spans="2:14" s="26" customFormat="1" ht="23.25" customHeight="1" x14ac:dyDescent="0.35">
      <c r="B17" s="364" t="s">
        <v>78</v>
      </c>
      <c r="C17" s="364"/>
      <c r="D17" s="364"/>
      <c r="E17" s="364"/>
      <c r="F17" s="364"/>
      <c r="G17" s="364"/>
      <c r="H17" s="364"/>
      <c r="I17" s="364"/>
      <c r="J17" s="31" t="s">
        <v>59</v>
      </c>
      <c r="K17" s="32"/>
      <c r="M17" s="28"/>
    </row>
    <row r="18" spans="2:14" s="26" customFormat="1" ht="19.5" customHeight="1" thickBot="1" x14ac:dyDescent="0.35">
      <c r="B18" s="33"/>
      <c r="C18" s="24"/>
      <c r="D18" s="24"/>
      <c r="E18" s="24"/>
      <c r="F18" s="24"/>
      <c r="G18" s="24"/>
      <c r="H18" s="24"/>
      <c r="I18" s="25"/>
      <c r="J18" s="25"/>
    </row>
    <row r="19" spans="2:14" ht="33.75" customHeight="1" x14ac:dyDescent="0.25">
      <c r="B19" s="315" t="s">
        <v>68</v>
      </c>
      <c r="C19" s="316"/>
      <c r="D19" s="316"/>
      <c r="E19" s="316"/>
      <c r="F19" s="316"/>
      <c r="G19" s="316"/>
      <c r="H19" s="316"/>
      <c r="I19" s="316"/>
      <c r="J19" s="316"/>
      <c r="K19" s="317"/>
      <c r="M19" s="6"/>
    </row>
    <row r="20" spans="2:14" ht="22.5" customHeight="1" x14ac:dyDescent="0.25">
      <c r="B20" s="326" t="s">
        <v>12</v>
      </c>
      <c r="C20" s="230" t="s">
        <v>0</v>
      </c>
      <c r="D20" s="230"/>
      <c r="E20" s="333" t="s">
        <v>27</v>
      </c>
      <c r="F20" s="333"/>
      <c r="G20" s="333"/>
      <c r="H20" s="333" t="s">
        <v>28</v>
      </c>
      <c r="I20" s="333"/>
      <c r="J20" s="333"/>
      <c r="K20" s="328" t="s">
        <v>62</v>
      </c>
      <c r="M20" s="3"/>
    </row>
    <row r="21" spans="2:14" ht="25.5" customHeight="1" x14ac:dyDescent="0.25">
      <c r="B21" s="326"/>
      <c r="C21" s="230"/>
      <c r="D21" s="230"/>
      <c r="E21" s="265" t="s">
        <v>67</v>
      </c>
      <c r="F21" s="266"/>
      <c r="G21" s="266"/>
      <c r="H21" s="265" t="s">
        <v>14</v>
      </c>
      <c r="I21" s="338"/>
      <c r="J21" s="338"/>
      <c r="K21" s="329"/>
      <c r="M21" s="6"/>
      <c r="N21" s="6"/>
    </row>
    <row r="22" spans="2:14" ht="20.25" customHeight="1" x14ac:dyDescent="0.25">
      <c r="B22" s="326"/>
      <c r="C22" s="230" t="s">
        <v>4</v>
      </c>
      <c r="D22" s="230" t="s">
        <v>1</v>
      </c>
      <c r="E22" s="230" t="s">
        <v>13</v>
      </c>
      <c r="F22" s="230" t="s">
        <v>2</v>
      </c>
      <c r="G22" s="230" t="s">
        <v>3</v>
      </c>
      <c r="H22" s="265" t="s">
        <v>60</v>
      </c>
      <c r="I22" s="265" t="s">
        <v>29</v>
      </c>
      <c r="J22" s="265"/>
      <c r="K22" s="329"/>
      <c r="N22" s="6"/>
    </row>
    <row r="23" spans="2:14" ht="21" customHeight="1" thickBot="1" x14ac:dyDescent="0.3">
      <c r="B23" s="327"/>
      <c r="C23" s="231"/>
      <c r="D23" s="231"/>
      <c r="E23" s="231"/>
      <c r="F23" s="231"/>
      <c r="G23" s="231"/>
      <c r="H23" s="279"/>
      <c r="I23" s="34" t="s">
        <v>79</v>
      </c>
      <c r="J23" s="34" t="s">
        <v>69</v>
      </c>
      <c r="K23" s="330"/>
      <c r="M23" s="4"/>
    </row>
    <row r="24" spans="2:14" ht="24.9" customHeight="1" x14ac:dyDescent="0.25">
      <c r="B24" s="35"/>
      <c r="C24" s="36"/>
      <c r="D24" s="37"/>
      <c r="E24" s="38"/>
      <c r="F24" s="39"/>
      <c r="G24" s="40"/>
      <c r="H24" s="41"/>
      <c r="I24" s="42"/>
      <c r="J24" s="43"/>
      <c r="K24" s="44"/>
    </row>
    <row r="25" spans="2:14" ht="24.9" customHeight="1" x14ac:dyDescent="0.25">
      <c r="B25" s="54"/>
      <c r="C25" s="55"/>
      <c r="D25" s="177"/>
      <c r="E25" s="57"/>
      <c r="F25" s="58"/>
      <c r="G25" s="59"/>
      <c r="H25" s="51"/>
      <c r="I25" s="52"/>
      <c r="J25" s="53"/>
      <c r="K25" s="44"/>
    </row>
    <row r="26" spans="2:14" ht="24.9" customHeight="1" x14ac:dyDescent="0.25">
      <c r="B26" s="54"/>
      <c r="C26" s="55"/>
      <c r="D26" s="177"/>
      <c r="E26" s="57"/>
      <c r="F26" s="58"/>
      <c r="G26" s="59"/>
      <c r="H26" s="51"/>
      <c r="I26" s="52"/>
      <c r="J26" s="53"/>
      <c r="K26" s="44"/>
    </row>
    <row r="27" spans="2:14" ht="24.9" customHeight="1" x14ac:dyDescent="0.25">
      <c r="B27" s="54"/>
      <c r="C27" s="55"/>
      <c r="D27" s="177"/>
      <c r="E27" s="57"/>
      <c r="F27" s="58"/>
      <c r="G27" s="59"/>
      <c r="H27" s="51"/>
      <c r="I27" s="52"/>
      <c r="J27" s="53"/>
      <c r="K27" s="44"/>
    </row>
    <row r="28" spans="2:14" ht="24.9" customHeight="1" x14ac:dyDescent="0.25">
      <c r="B28" s="54"/>
      <c r="C28" s="55"/>
      <c r="D28" s="177"/>
      <c r="E28" s="57"/>
      <c r="F28" s="58"/>
      <c r="G28" s="59"/>
      <c r="H28" s="51"/>
      <c r="I28" s="52"/>
      <c r="J28" s="53"/>
      <c r="K28" s="44"/>
    </row>
    <row r="29" spans="2:14" ht="24.9" customHeight="1" x14ac:dyDescent="0.25">
      <c r="B29" s="54"/>
      <c r="C29" s="55"/>
      <c r="D29" s="177"/>
      <c r="E29" s="57"/>
      <c r="F29" s="58"/>
      <c r="G29" s="59"/>
      <c r="H29" s="51"/>
      <c r="I29" s="52"/>
      <c r="J29" s="53"/>
      <c r="K29" s="44"/>
    </row>
    <row r="30" spans="2:14" ht="24.9" customHeight="1" x14ac:dyDescent="0.25">
      <c r="B30" s="54"/>
      <c r="C30" s="55"/>
      <c r="D30" s="177"/>
      <c r="E30" s="57"/>
      <c r="F30" s="58"/>
      <c r="G30" s="59"/>
      <c r="H30" s="51"/>
      <c r="I30" s="52"/>
      <c r="J30" s="53"/>
      <c r="K30" s="44"/>
    </row>
    <row r="31" spans="2:14" ht="24.9" customHeight="1" x14ac:dyDescent="0.25">
      <c r="B31" s="54"/>
      <c r="C31" s="55"/>
      <c r="D31" s="177"/>
      <c r="E31" s="57"/>
      <c r="F31" s="58"/>
      <c r="G31" s="59"/>
      <c r="H31" s="51"/>
      <c r="I31" s="52"/>
      <c r="J31" s="53"/>
      <c r="K31" s="44"/>
    </row>
    <row r="32" spans="2:14" ht="24.9" customHeight="1" x14ac:dyDescent="0.25">
      <c r="B32" s="54"/>
      <c r="C32" s="55"/>
      <c r="D32" s="177"/>
      <c r="E32" s="57"/>
      <c r="F32" s="58"/>
      <c r="G32" s="59"/>
      <c r="H32" s="51"/>
      <c r="I32" s="52"/>
      <c r="J32" s="53"/>
      <c r="K32" s="44"/>
    </row>
    <row r="33" spans="2:11" ht="24.9" customHeight="1" x14ac:dyDescent="0.25">
      <c r="B33" s="54"/>
      <c r="C33" s="55"/>
      <c r="D33" s="177"/>
      <c r="E33" s="57"/>
      <c r="F33" s="58"/>
      <c r="G33" s="59"/>
      <c r="H33" s="51"/>
      <c r="I33" s="52"/>
      <c r="J33" s="53"/>
      <c r="K33" s="44"/>
    </row>
    <row r="34" spans="2:11" ht="24.9" customHeight="1" x14ac:dyDescent="0.25">
      <c r="B34" s="54"/>
      <c r="C34" s="55"/>
      <c r="D34" s="177"/>
      <c r="E34" s="57"/>
      <c r="F34" s="58"/>
      <c r="G34" s="59"/>
      <c r="H34" s="51"/>
      <c r="I34" s="52"/>
      <c r="J34" s="53"/>
      <c r="K34" s="44"/>
    </row>
    <row r="35" spans="2:11" ht="24.9" customHeight="1" x14ac:dyDescent="0.25">
      <c r="B35" s="54"/>
      <c r="C35" s="55"/>
      <c r="D35" s="177"/>
      <c r="E35" s="57"/>
      <c r="F35" s="58"/>
      <c r="G35" s="59"/>
      <c r="H35" s="51"/>
      <c r="I35" s="52"/>
      <c r="J35" s="53"/>
      <c r="K35" s="44"/>
    </row>
    <row r="36" spans="2:11" ht="24.9" customHeight="1" x14ac:dyDescent="0.25">
      <c r="B36" s="54"/>
      <c r="C36" s="55"/>
      <c r="D36" s="177"/>
      <c r="E36" s="57"/>
      <c r="F36" s="58"/>
      <c r="G36" s="59"/>
      <c r="H36" s="51"/>
      <c r="I36" s="52"/>
      <c r="J36" s="53"/>
      <c r="K36" s="44"/>
    </row>
    <row r="37" spans="2:11" ht="24.9" customHeight="1" x14ac:dyDescent="0.25">
      <c r="B37" s="54"/>
      <c r="C37" s="55"/>
      <c r="D37" s="177"/>
      <c r="E37" s="57"/>
      <c r="F37" s="58"/>
      <c r="G37" s="59"/>
      <c r="H37" s="51"/>
      <c r="I37" s="52"/>
      <c r="J37" s="53"/>
      <c r="K37" s="44"/>
    </row>
    <row r="38" spans="2:11" ht="24.9" customHeight="1" x14ac:dyDescent="0.25">
      <c r="B38" s="54"/>
      <c r="C38" s="55"/>
      <c r="D38" s="177"/>
      <c r="E38" s="57"/>
      <c r="F38" s="58"/>
      <c r="G38" s="59"/>
      <c r="H38" s="51"/>
      <c r="I38" s="52"/>
      <c r="J38" s="53"/>
      <c r="K38" s="44"/>
    </row>
    <row r="39" spans="2:11" ht="24.9" customHeight="1" x14ac:dyDescent="0.25">
      <c r="B39" s="54"/>
      <c r="C39" s="55"/>
      <c r="D39" s="177"/>
      <c r="E39" s="57"/>
      <c r="F39" s="58"/>
      <c r="G39" s="59"/>
      <c r="H39" s="51"/>
      <c r="I39" s="52"/>
      <c r="J39" s="53"/>
      <c r="K39" s="44"/>
    </row>
    <row r="40" spans="2:11" ht="24.9" customHeight="1" x14ac:dyDescent="0.25">
      <c r="B40" s="54"/>
      <c r="C40" s="55"/>
      <c r="D40" s="177"/>
      <c r="E40" s="57"/>
      <c r="F40" s="58"/>
      <c r="G40" s="59"/>
      <c r="H40" s="51"/>
      <c r="I40" s="52"/>
      <c r="J40" s="53"/>
      <c r="K40" s="44"/>
    </row>
    <row r="41" spans="2:11" ht="24.9" customHeight="1" x14ac:dyDescent="0.25">
      <c r="B41" s="54"/>
      <c r="C41" s="55"/>
      <c r="D41" s="177"/>
      <c r="E41" s="57"/>
      <c r="F41" s="58"/>
      <c r="G41" s="59"/>
      <c r="H41" s="51"/>
      <c r="I41" s="52"/>
      <c r="J41" s="53"/>
      <c r="K41" s="44"/>
    </row>
    <row r="42" spans="2:11" ht="24.9" customHeight="1" x14ac:dyDescent="0.25">
      <c r="B42" s="54"/>
      <c r="C42" s="55"/>
      <c r="D42" s="177"/>
      <c r="E42" s="57"/>
      <c r="F42" s="58"/>
      <c r="G42" s="59"/>
      <c r="H42" s="51"/>
      <c r="I42" s="52"/>
      <c r="J42" s="53"/>
      <c r="K42" s="44"/>
    </row>
    <row r="43" spans="2:11" ht="24.9" customHeight="1" x14ac:dyDescent="0.25">
      <c r="B43" s="45"/>
      <c r="C43" s="46"/>
      <c r="D43" s="47"/>
      <c r="E43" s="48"/>
      <c r="F43" s="49"/>
      <c r="G43" s="50"/>
      <c r="H43" s="51"/>
      <c r="I43" s="52"/>
      <c r="J43" s="53"/>
      <c r="K43" s="44"/>
    </row>
    <row r="44" spans="2:11" ht="24.9" customHeight="1" x14ac:dyDescent="0.25">
      <c r="B44" s="45"/>
      <c r="C44" s="46"/>
      <c r="D44" s="47"/>
      <c r="E44" s="48"/>
      <c r="F44" s="49"/>
      <c r="G44" s="50"/>
      <c r="H44" s="51"/>
      <c r="I44" s="52"/>
      <c r="J44" s="53"/>
      <c r="K44" s="44"/>
    </row>
    <row r="45" spans="2:11" ht="24.9" customHeight="1" x14ac:dyDescent="0.25">
      <c r="B45" s="45"/>
      <c r="C45" s="46"/>
      <c r="D45" s="47"/>
      <c r="E45" s="48"/>
      <c r="F45" s="49"/>
      <c r="G45" s="50"/>
      <c r="H45" s="51"/>
      <c r="I45" s="52"/>
      <c r="J45" s="53"/>
      <c r="K45" s="44"/>
    </row>
    <row r="46" spans="2:11" ht="24.9" customHeight="1" x14ac:dyDescent="0.25">
      <c r="B46" s="45"/>
      <c r="C46" s="46"/>
      <c r="D46" s="47"/>
      <c r="E46" s="48"/>
      <c r="F46" s="49"/>
      <c r="G46" s="50"/>
      <c r="H46" s="51"/>
      <c r="I46" s="52"/>
      <c r="J46" s="53"/>
      <c r="K46" s="44"/>
    </row>
    <row r="47" spans="2:11" ht="24.9" customHeight="1" x14ac:dyDescent="0.25">
      <c r="B47" s="45"/>
      <c r="C47" s="46"/>
      <c r="D47" s="47"/>
      <c r="E47" s="48"/>
      <c r="F47" s="49"/>
      <c r="G47" s="50"/>
      <c r="H47" s="51"/>
      <c r="I47" s="52"/>
      <c r="J47" s="53"/>
      <c r="K47" s="44"/>
    </row>
    <row r="48" spans="2:11" ht="24.9" customHeight="1" x14ac:dyDescent="0.25">
      <c r="B48" s="45"/>
      <c r="C48" s="46"/>
      <c r="D48" s="47"/>
      <c r="E48" s="48"/>
      <c r="F48" s="49"/>
      <c r="G48" s="50"/>
      <c r="H48" s="51"/>
      <c r="I48" s="52"/>
      <c r="J48" s="53"/>
      <c r="K48" s="44"/>
    </row>
    <row r="49" spans="1:11" ht="24.9" customHeight="1" x14ac:dyDescent="0.25">
      <c r="B49" s="45"/>
      <c r="C49" s="46"/>
      <c r="D49" s="47"/>
      <c r="E49" s="48"/>
      <c r="F49" s="49"/>
      <c r="G49" s="50"/>
      <c r="H49" s="51"/>
      <c r="I49" s="52"/>
      <c r="J49" s="53"/>
      <c r="K49" s="44"/>
    </row>
    <row r="50" spans="1:11" ht="24.9" customHeight="1" x14ac:dyDescent="0.25">
      <c r="B50" s="45"/>
      <c r="C50" s="46"/>
      <c r="D50" s="47"/>
      <c r="E50" s="48"/>
      <c r="F50" s="49"/>
      <c r="G50" s="50"/>
      <c r="H50" s="51"/>
      <c r="I50" s="52"/>
      <c r="J50" s="53"/>
      <c r="K50" s="44"/>
    </row>
    <row r="51" spans="1:11" ht="24.9" customHeight="1" x14ac:dyDescent="0.25">
      <c r="B51" s="54"/>
      <c r="C51" s="55"/>
      <c r="D51" s="56"/>
      <c r="E51" s="57"/>
      <c r="F51" s="58"/>
      <c r="G51" s="59"/>
      <c r="H51" s="60"/>
      <c r="I51" s="52"/>
      <c r="J51" s="53"/>
      <c r="K51" s="44"/>
    </row>
    <row r="52" spans="1:11" ht="24.9" customHeight="1" x14ac:dyDescent="0.25">
      <c r="B52" s="178"/>
      <c r="C52" s="179"/>
      <c r="D52" s="180"/>
      <c r="E52" s="181"/>
      <c r="F52" s="182"/>
      <c r="G52" s="183"/>
      <c r="H52" s="184"/>
      <c r="I52" s="185"/>
      <c r="J52" s="186"/>
      <c r="K52" s="44"/>
    </row>
    <row r="53" spans="1:11" ht="24.9" customHeight="1" thickBot="1" x14ac:dyDescent="0.3">
      <c r="B53" s="61"/>
      <c r="C53" s="62"/>
      <c r="D53" s="63"/>
      <c r="E53" s="64"/>
      <c r="F53" s="65"/>
      <c r="G53" s="66"/>
      <c r="H53" s="67"/>
      <c r="I53" s="68"/>
      <c r="J53" s="69"/>
      <c r="K53" s="70"/>
    </row>
    <row r="54" spans="1:11" ht="11.25" customHeight="1" thickBot="1" x14ac:dyDescent="0.3">
      <c r="B54" s="71" t="s">
        <v>25</v>
      </c>
      <c r="C54" s="72"/>
      <c r="D54" s="73"/>
      <c r="E54" s="269">
        <f>SUM(E24:E53)</f>
        <v>0</v>
      </c>
      <c r="F54" s="342">
        <f>SUM(F24:F53)</f>
        <v>0</v>
      </c>
      <c r="G54" s="287">
        <f>SUM(G24:G53)</f>
        <v>0</v>
      </c>
      <c r="H54" s="74" t="s">
        <v>30</v>
      </c>
      <c r="I54" s="75">
        <f>SUM(I24:I53)</f>
        <v>0</v>
      </c>
      <c r="J54" s="76">
        <f>SUM(J24:J53)</f>
        <v>0</v>
      </c>
      <c r="K54" s="77"/>
    </row>
    <row r="55" spans="1:11" ht="11.25" customHeight="1" thickBot="1" x14ac:dyDescent="0.3">
      <c r="B55" s="71"/>
      <c r="C55" s="72"/>
      <c r="D55" s="73"/>
      <c r="E55" s="270"/>
      <c r="F55" s="343"/>
      <c r="G55" s="288"/>
      <c r="H55" s="78" t="s">
        <v>31</v>
      </c>
      <c r="I55" s="79">
        <f>I54/169</f>
        <v>0</v>
      </c>
      <c r="J55" s="80">
        <f>J54/151.67</f>
        <v>0</v>
      </c>
      <c r="K55" s="77"/>
    </row>
    <row r="56" spans="1:11" ht="13.5" customHeight="1" thickBot="1" x14ac:dyDescent="0.3">
      <c r="B56" s="71" t="s">
        <v>26</v>
      </c>
      <c r="C56" s="72"/>
      <c r="D56" s="73"/>
      <c r="E56" s="81">
        <f>E54*12+F54+G54/30</f>
        <v>0</v>
      </c>
      <c r="F56" s="82"/>
      <c r="G56" s="83" t="s">
        <v>15</v>
      </c>
      <c r="H56" s="81">
        <f>I55+J55</f>
        <v>0</v>
      </c>
      <c r="I56" s="84"/>
      <c r="J56" s="85" t="s">
        <v>19</v>
      </c>
      <c r="K56" s="77"/>
    </row>
    <row r="57" spans="1:11" ht="12" customHeight="1" x14ac:dyDescent="0.25">
      <c r="B57" s="71" t="s">
        <v>54</v>
      </c>
      <c r="C57" s="86"/>
      <c r="D57" s="87"/>
      <c r="E57" s="88">
        <f>SUM(E56+H56)</f>
        <v>0</v>
      </c>
      <c r="F57" s="89"/>
      <c r="G57" s="89"/>
      <c r="H57" s="89"/>
      <c r="I57" s="90" t="s">
        <v>32</v>
      </c>
      <c r="J57" s="91"/>
      <c r="K57" s="73" t="s">
        <v>16</v>
      </c>
    </row>
    <row r="58" spans="1:11" ht="12" customHeight="1" thickBot="1" x14ac:dyDescent="0.3">
      <c r="B58" s="246" t="s">
        <v>55</v>
      </c>
      <c r="C58" s="247"/>
      <c r="D58" s="248"/>
      <c r="E58" s="267">
        <f>E57*3/4</f>
        <v>0</v>
      </c>
      <c r="F58" s="268"/>
      <c r="G58" s="268"/>
      <c r="H58" s="268"/>
      <c r="I58" s="336" t="s">
        <v>15</v>
      </c>
      <c r="J58" s="337"/>
      <c r="K58" s="73"/>
    </row>
    <row r="59" spans="1:11" ht="17.25" customHeight="1" x14ac:dyDescent="0.25">
      <c r="B59" s="92" t="s">
        <v>57</v>
      </c>
      <c r="C59" s="93">
        <f>E57</f>
        <v>0</v>
      </c>
      <c r="D59" s="94" t="s">
        <v>53</v>
      </c>
      <c r="E59" s="95">
        <f>ROUNDDOWN(C59/12,0)</f>
        <v>0</v>
      </c>
      <c r="F59" s="96" t="s">
        <v>20</v>
      </c>
      <c r="G59" s="97">
        <f>ROUNDDOWN((C59-(FLOOR(C59,12))),0)</f>
        <v>0</v>
      </c>
      <c r="H59" s="96" t="s">
        <v>15</v>
      </c>
      <c r="I59" s="98">
        <f>(C59-(((FLOOR(C59,12))+(ROUNDDOWN((C59-(FLOOR(C59,12))),0)))))*30</f>
        <v>0</v>
      </c>
      <c r="J59" s="99" t="s">
        <v>21</v>
      </c>
      <c r="K59" s="100"/>
    </row>
    <row r="60" spans="1:11" ht="17.25" customHeight="1" thickBot="1" x14ac:dyDescent="0.3">
      <c r="B60" s="101" t="s">
        <v>80</v>
      </c>
      <c r="C60" s="102">
        <f>E58</f>
        <v>0</v>
      </c>
      <c r="D60" s="103" t="s">
        <v>53</v>
      </c>
      <c r="E60" s="104">
        <f>ROUNDDOWN(C60/12,0)</f>
        <v>0</v>
      </c>
      <c r="F60" s="105" t="s">
        <v>20</v>
      </c>
      <c r="G60" s="106">
        <f>ROUNDDOWN((C60-(FLOOR(C60,12))),0)</f>
        <v>0</v>
      </c>
      <c r="H60" s="105" t="s">
        <v>15</v>
      </c>
      <c r="I60" s="107">
        <f>(C60-(((FLOOR(C60,12))+(ROUNDDOWN((C60-(FLOOR(C60,12))),0)))))*30</f>
        <v>0</v>
      </c>
      <c r="J60" s="108" t="s">
        <v>21</v>
      </c>
      <c r="K60" s="109"/>
    </row>
    <row r="61" spans="1:11" ht="6.75" customHeight="1" x14ac:dyDescent="0.25">
      <c r="B61" s="110"/>
      <c r="C61" s="111"/>
      <c r="D61" s="112"/>
      <c r="E61" s="113"/>
      <c r="F61" s="114"/>
      <c r="G61" s="115"/>
      <c r="H61" s="114"/>
      <c r="I61" s="116"/>
      <c r="J61" s="117"/>
      <c r="K61" s="118"/>
    </row>
    <row r="62" spans="1:11" ht="20.25" customHeight="1" x14ac:dyDescent="0.25">
      <c r="B62" s="308" t="s">
        <v>102</v>
      </c>
      <c r="C62" s="309"/>
      <c r="D62" s="309"/>
      <c r="E62" s="309"/>
      <c r="F62" s="309"/>
      <c r="G62" s="309"/>
      <c r="H62" s="309"/>
      <c r="I62" s="309"/>
      <c r="J62" s="261"/>
      <c r="K62" s="262"/>
    </row>
    <row r="63" spans="1:11" ht="78.75" customHeight="1" x14ac:dyDescent="0.25">
      <c r="A63" s="119"/>
      <c r="B63" s="249" t="s">
        <v>77</v>
      </c>
      <c r="C63" s="250"/>
      <c r="D63" s="250"/>
      <c r="E63" s="250"/>
      <c r="F63" s="250"/>
      <c r="G63" s="250"/>
      <c r="H63" s="250"/>
      <c r="I63" s="250"/>
      <c r="J63" s="250"/>
      <c r="K63" s="251"/>
    </row>
    <row r="64" spans="1:11" ht="14.25" customHeight="1" thickBot="1" x14ac:dyDescent="0.3">
      <c r="B64" s="120"/>
      <c r="F64" s="120"/>
      <c r="G64" s="117"/>
      <c r="H64" s="117"/>
      <c r="I64" s="121"/>
      <c r="J64" s="121"/>
      <c r="K64" s="122"/>
    </row>
    <row r="65" spans="2:11" ht="36.75" customHeight="1" thickBot="1" x14ac:dyDescent="0.3">
      <c r="B65" s="353" t="s">
        <v>81</v>
      </c>
      <c r="C65" s="354"/>
      <c r="D65" s="354"/>
      <c r="E65" s="354"/>
      <c r="F65" s="354"/>
      <c r="G65" s="354"/>
      <c r="H65" s="354"/>
      <c r="I65" s="354"/>
      <c r="J65" s="354"/>
      <c r="K65" s="355"/>
    </row>
    <row r="66" spans="2:11" ht="12.75" customHeight="1" thickBot="1" x14ac:dyDescent="0.3">
      <c r="B66" s="252" t="s">
        <v>58</v>
      </c>
      <c r="C66" s="344" t="s">
        <v>0</v>
      </c>
      <c r="D66" s="345"/>
      <c r="E66" s="299" t="s">
        <v>27</v>
      </c>
      <c r="F66" s="300"/>
      <c r="G66" s="301"/>
      <c r="H66" s="299" t="s">
        <v>28</v>
      </c>
      <c r="I66" s="300"/>
      <c r="J66" s="301"/>
      <c r="K66" s="123"/>
    </row>
    <row r="67" spans="2:11" ht="27" customHeight="1" thickBot="1" x14ac:dyDescent="0.3">
      <c r="B67" s="253"/>
      <c r="C67" s="346"/>
      <c r="D67" s="347"/>
      <c r="E67" s="273" t="s">
        <v>82</v>
      </c>
      <c r="F67" s="274"/>
      <c r="G67" s="275"/>
      <c r="H67" s="276" t="s">
        <v>14</v>
      </c>
      <c r="I67" s="277"/>
      <c r="J67" s="278"/>
      <c r="K67" s="367" t="s">
        <v>17</v>
      </c>
    </row>
    <row r="68" spans="2:11" ht="21" customHeight="1" x14ac:dyDescent="0.25">
      <c r="B68" s="253"/>
      <c r="C68" s="365" t="s">
        <v>4</v>
      </c>
      <c r="D68" s="297" t="s">
        <v>1</v>
      </c>
      <c r="E68" s="291" t="s">
        <v>13</v>
      </c>
      <c r="F68" s="351" t="s">
        <v>2</v>
      </c>
      <c r="G68" s="293" t="s">
        <v>3</v>
      </c>
      <c r="H68" s="263" t="s">
        <v>60</v>
      </c>
      <c r="I68" s="350" t="s">
        <v>29</v>
      </c>
      <c r="J68" s="275"/>
      <c r="K68" s="367"/>
    </row>
    <row r="69" spans="2:11" ht="21" customHeight="1" thickBot="1" x14ac:dyDescent="0.3">
      <c r="B69" s="253"/>
      <c r="C69" s="366"/>
      <c r="D69" s="298"/>
      <c r="E69" s="292"/>
      <c r="F69" s="352"/>
      <c r="G69" s="294"/>
      <c r="H69" s="264"/>
      <c r="I69" s="124" t="s">
        <v>83</v>
      </c>
      <c r="J69" s="125" t="s">
        <v>84</v>
      </c>
      <c r="K69" s="367"/>
    </row>
    <row r="70" spans="2:11" ht="23.25" customHeight="1" x14ac:dyDescent="0.25">
      <c r="B70" s="35"/>
      <c r="C70" s="36"/>
      <c r="D70" s="126"/>
      <c r="E70" s="38"/>
      <c r="F70" s="39"/>
      <c r="G70" s="40"/>
      <c r="H70" s="127"/>
      <c r="I70" s="42"/>
      <c r="J70" s="43"/>
      <c r="K70" s="44"/>
    </row>
    <row r="71" spans="2:11" ht="23.25" customHeight="1" x14ac:dyDescent="0.25">
      <c r="B71" s="54"/>
      <c r="C71" s="55"/>
      <c r="D71" s="56"/>
      <c r="E71" s="57"/>
      <c r="F71" s="58"/>
      <c r="G71" s="59"/>
      <c r="H71" s="60"/>
      <c r="I71" s="52"/>
      <c r="J71" s="53"/>
      <c r="K71" s="44"/>
    </row>
    <row r="72" spans="2:11" ht="23.25" customHeight="1" x14ac:dyDescent="0.25">
      <c r="B72" s="54"/>
      <c r="C72" s="55"/>
      <c r="D72" s="56"/>
      <c r="E72" s="57"/>
      <c r="F72" s="58"/>
      <c r="G72" s="59"/>
      <c r="H72" s="60"/>
      <c r="I72" s="52"/>
      <c r="J72" s="53"/>
      <c r="K72" s="44"/>
    </row>
    <row r="73" spans="2:11" ht="23.25" customHeight="1" x14ac:dyDescent="0.25">
      <c r="B73" s="54"/>
      <c r="C73" s="55"/>
      <c r="D73" s="56"/>
      <c r="E73" s="57"/>
      <c r="F73" s="58"/>
      <c r="G73" s="59"/>
      <c r="H73" s="60"/>
      <c r="I73" s="52"/>
      <c r="J73" s="53"/>
      <c r="K73" s="44"/>
    </row>
    <row r="74" spans="2:11" ht="23.25" customHeight="1" x14ac:dyDescent="0.25">
      <c r="B74" s="54"/>
      <c r="C74" s="55"/>
      <c r="D74" s="56"/>
      <c r="E74" s="57"/>
      <c r="F74" s="58"/>
      <c r="G74" s="59"/>
      <c r="H74" s="60"/>
      <c r="I74" s="52"/>
      <c r="J74" s="53"/>
      <c r="K74" s="44"/>
    </row>
    <row r="75" spans="2:11" ht="23.25" customHeight="1" x14ac:dyDescent="0.25">
      <c r="B75" s="54"/>
      <c r="C75" s="55"/>
      <c r="D75" s="56"/>
      <c r="E75" s="57"/>
      <c r="F75" s="58"/>
      <c r="G75" s="59"/>
      <c r="H75" s="60"/>
      <c r="I75" s="52"/>
      <c r="J75" s="53"/>
      <c r="K75" s="44"/>
    </row>
    <row r="76" spans="2:11" ht="23.25" customHeight="1" x14ac:dyDescent="0.25">
      <c r="B76" s="54"/>
      <c r="C76" s="55"/>
      <c r="D76" s="56"/>
      <c r="E76" s="57"/>
      <c r="F76" s="58"/>
      <c r="G76" s="59"/>
      <c r="H76" s="60"/>
      <c r="I76" s="52"/>
      <c r="J76" s="53"/>
      <c r="K76" s="44"/>
    </row>
    <row r="77" spans="2:11" ht="23.25" customHeight="1" x14ac:dyDescent="0.25">
      <c r="B77" s="54"/>
      <c r="C77" s="55"/>
      <c r="D77" s="56"/>
      <c r="E77" s="57"/>
      <c r="F77" s="58"/>
      <c r="G77" s="59"/>
      <c r="H77" s="60"/>
      <c r="I77" s="52"/>
      <c r="J77" s="53"/>
      <c r="K77" s="44"/>
    </row>
    <row r="78" spans="2:11" ht="23.25" customHeight="1" x14ac:dyDescent="0.25">
      <c r="B78" s="54"/>
      <c r="C78" s="55"/>
      <c r="D78" s="56"/>
      <c r="E78" s="57"/>
      <c r="F78" s="58"/>
      <c r="G78" s="59"/>
      <c r="H78" s="60"/>
      <c r="I78" s="52"/>
      <c r="J78" s="53"/>
      <c r="K78" s="44"/>
    </row>
    <row r="79" spans="2:11" ht="23.25" customHeight="1" x14ac:dyDescent="0.25">
      <c r="B79" s="54"/>
      <c r="C79" s="55"/>
      <c r="D79" s="56"/>
      <c r="E79" s="57"/>
      <c r="F79" s="58"/>
      <c r="G79" s="59"/>
      <c r="H79" s="60"/>
      <c r="I79" s="52"/>
      <c r="J79" s="53"/>
      <c r="K79" s="44"/>
    </row>
    <row r="80" spans="2:11" ht="23.25" customHeight="1" x14ac:dyDescent="0.25">
      <c r="B80" s="54"/>
      <c r="C80" s="55"/>
      <c r="D80" s="56"/>
      <c r="E80" s="57"/>
      <c r="F80" s="58"/>
      <c r="G80" s="59"/>
      <c r="H80" s="60"/>
      <c r="I80" s="52"/>
      <c r="J80" s="53"/>
      <c r="K80" s="44"/>
    </row>
    <row r="81" spans="2:11" ht="23.25" customHeight="1" x14ac:dyDescent="0.25">
      <c r="B81" s="54"/>
      <c r="C81" s="55"/>
      <c r="D81" s="56"/>
      <c r="E81" s="57"/>
      <c r="F81" s="58"/>
      <c r="G81" s="59"/>
      <c r="H81" s="60"/>
      <c r="I81" s="52"/>
      <c r="J81" s="53"/>
      <c r="K81" s="44"/>
    </row>
    <row r="82" spans="2:11" ht="23.25" customHeight="1" x14ac:dyDescent="0.25">
      <c r="B82" s="54"/>
      <c r="C82" s="55"/>
      <c r="D82" s="56"/>
      <c r="E82" s="57"/>
      <c r="F82" s="58"/>
      <c r="G82" s="59"/>
      <c r="H82" s="60"/>
      <c r="I82" s="52"/>
      <c r="J82" s="53"/>
      <c r="K82" s="44"/>
    </row>
    <row r="83" spans="2:11" ht="23.25" customHeight="1" x14ac:dyDescent="0.25">
      <c r="B83" s="54"/>
      <c r="C83" s="55"/>
      <c r="D83" s="56"/>
      <c r="E83" s="57"/>
      <c r="F83" s="58"/>
      <c r="G83" s="59"/>
      <c r="H83" s="60"/>
      <c r="I83" s="52"/>
      <c r="J83" s="53"/>
      <c r="K83" s="44"/>
    </row>
    <row r="84" spans="2:11" ht="23.25" customHeight="1" x14ac:dyDescent="0.25">
      <c r="B84" s="54"/>
      <c r="C84" s="55"/>
      <c r="D84" s="56"/>
      <c r="E84" s="57"/>
      <c r="F84" s="58"/>
      <c r="G84" s="59"/>
      <c r="H84" s="60"/>
      <c r="I84" s="52"/>
      <c r="J84" s="53"/>
      <c r="K84" s="44"/>
    </row>
    <row r="85" spans="2:11" ht="24.9" customHeight="1" x14ac:dyDescent="0.25">
      <c r="B85" s="45"/>
      <c r="C85" s="46"/>
      <c r="D85" s="128"/>
      <c r="E85" s="57"/>
      <c r="F85" s="58"/>
      <c r="G85" s="59"/>
      <c r="H85" s="60"/>
      <c r="I85" s="52"/>
      <c r="J85" s="53"/>
      <c r="K85" s="44"/>
    </row>
    <row r="86" spans="2:11" ht="24.9" customHeight="1" x14ac:dyDescent="0.25">
      <c r="B86" s="129"/>
      <c r="C86" s="130"/>
      <c r="D86" s="131"/>
      <c r="E86" s="57"/>
      <c r="F86" s="58"/>
      <c r="G86" s="59"/>
      <c r="H86" s="60"/>
      <c r="I86" s="52"/>
      <c r="J86" s="53"/>
      <c r="K86" s="44"/>
    </row>
    <row r="87" spans="2:11" ht="24.9" customHeight="1" x14ac:dyDescent="0.25">
      <c r="B87" s="129"/>
      <c r="C87" s="130"/>
      <c r="D87" s="131"/>
      <c r="E87" s="57"/>
      <c r="F87" s="58"/>
      <c r="G87" s="59"/>
      <c r="H87" s="60"/>
      <c r="I87" s="52"/>
      <c r="J87" s="53"/>
      <c r="K87" s="44"/>
    </row>
    <row r="88" spans="2:11" ht="24.9" customHeight="1" x14ac:dyDescent="0.25">
      <c r="B88" s="129"/>
      <c r="C88" s="130"/>
      <c r="D88" s="131"/>
      <c r="E88" s="57"/>
      <c r="F88" s="58"/>
      <c r="G88" s="59"/>
      <c r="H88" s="60"/>
      <c r="I88" s="52"/>
      <c r="J88" s="53"/>
      <c r="K88" s="44"/>
    </row>
    <row r="89" spans="2:11" ht="24.9" customHeight="1" x14ac:dyDescent="0.25">
      <c r="B89" s="129"/>
      <c r="C89" s="130"/>
      <c r="D89" s="131"/>
      <c r="E89" s="57"/>
      <c r="F89" s="58"/>
      <c r="G89" s="59"/>
      <c r="H89" s="60"/>
      <c r="I89" s="52"/>
      <c r="J89" s="53"/>
      <c r="K89" s="44"/>
    </row>
    <row r="90" spans="2:11" ht="24.9" customHeight="1" x14ac:dyDescent="0.25">
      <c r="B90" s="129"/>
      <c r="C90" s="130"/>
      <c r="D90" s="131"/>
      <c r="E90" s="57"/>
      <c r="F90" s="58"/>
      <c r="G90" s="59"/>
      <c r="H90" s="60"/>
      <c r="I90" s="52"/>
      <c r="J90" s="53"/>
      <c r="K90" s="44"/>
    </row>
    <row r="91" spans="2:11" ht="24.9" customHeight="1" x14ac:dyDescent="0.25">
      <c r="B91" s="129"/>
      <c r="C91" s="130"/>
      <c r="D91" s="131"/>
      <c r="E91" s="57"/>
      <c r="F91" s="58"/>
      <c r="G91" s="59"/>
      <c r="H91" s="60"/>
      <c r="I91" s="52"/>
      <c r="J91" s="53"/>
      <c r="K91" s="44"/>
    </row>
    <row r="92" spans="2:11" ht="24.9" customHeight="1" x14ac:dyDescent="0.25">
      <c r="B92" s="129"/>
      <c r="C92" s="130"/>
      <c r="D92" s="131"/>
      <c r="E92" s="57"/>
      <c r="F92" s="58"/>
      <c r="G92" s="59"/>
      <c r="H92" s="60"/>
      <c r="I92" s="52"/>
      <c r="J92" s="53"/>
      <c r="K92" s="44"/>
    </row>
    <row r="93" spans="2:11" ht="24.9" customHeight="1" x14ac:dyDescent="0.25">
      <c r="B93" s="129"/>
      <c r="C93" s="130"/>
      <c r="D93" s="131"/>
      <c r="E93" s="48"/>
      <c r="F93" s="49"/>
      <c r="G93" s="50"/>
      <c r="H93" s="132"/>
      <c r="I93" s="133"/>
      <c r="J93" s="134"/>
      <c r="K93" s="44"/>
    </row>
    <row r="94" spans="2:11" ht="24.9" customHeight="1" x14ac:dyDescent="0.25">
      <c r="B94" s="129"/>
      <c r="C94" s="130"/>
      <c r="D94" s="131"/>
      <c r="E94" s="48"/>
      <c r="F94" s="49"/>
      <c r="G94" s="50"/>
      <c r="H94" s="132"/>
      <c r="I94" s="133"/>
      <c r="J94" s="134"/>
      <c r="K94" s="44"/>
    </row>
    <row r="95" spans="2:11" ht="24.9" customHeight="1" x14ac:dyDescent="0.25">
      <c r="B95" s="129"/>
      <c r="C95" s="130"/>
      <c r="D95" s="131"/>
      <c r="E95" s="48"/>
      <c r="F95" s="49"/>
      <c r="G95" s="50"/>
      <c r="H95" s="132"/>
      <c r="I95" s="133"/>
      <c r="J95" s="134"/>
      <c r="K95" s="44"/>
    </row>
    <row r="96" spans="2:11" ht="24.9" customHeight="1" x14ac:dyDescent="0.25">
      <c r="B96" s="129"/>
      <c r="C96" s="130"/>
      <c r="D96" s="131"/>
      <c r="E96" s="48"/>
      <c r="F96" s="49"/>
      <c r="G96" s="50"/>
      <c r="H96" s="132"/>
      <c r="I96" s="133"/>
      <c r="J96" s="134"/>
      <c r="K96" s="44"/>
    </row>
    <row r="97" spans="2:11" ht="24.9" customHeight="1" x14ac:dyDescent="0.25">
      <c r="B97" s="129"/>
      <c r="C97" s="130"/>
      <c r="D97" s="131"/>
      <c r="E97" s="48"/>
      <c r="F97" s="49"/>
      <c r="G97" s="50"/>
      <c r="H97" s="132"/>
      <c r="I97" s="133"/>
      <c r="J97" s="134"/>
      <c r="K97" s="44"/>
    </row>
    <row r="98" spans="2:11" ht="24.9" customHeight="1" x14ac:dyDescent="0.25">
      <c r="B98" s="129"/>
      <c r="C98" s="130"/>
      <c r="D98" s="131"/>
      <c r="E98" s="48"/>
      <c r="F98" s="49"/>
      <c r="G98" s="50"/>
      <c r="H98" s="132"/>
      <c r="I98" s="133"/>
      <c r="J98" s="134"/>
      <c r="K98" s="44"/>
    </row>
    <row r="99" spans="2:11" ht="24.9" customHeight="1" thickBot="1" x14ac:dyDescent="0.3">
      <c r="B99" s="61"/>
      <c r="C99" s="135"/>
      <c r="D99" s="136"/>
      <c r="E99" s="64"/>
      <c r="F99" s="65"/>
      <c r="G99" s="66"/>
      <c r="H99" s="67"/>
      <c r="I99" s="68"/>
      <c r="J99" s="69"/>
      <c r="K99" s="70"/>
    </row>
    <row r="100" spans="2:11" ht="9.75" customHeight="1" thickBot="1" x14ac:dyDescent="0.3">
      <c r="B100" s="339" t="s">
        <v>25</v>
      </c>
      <c r="C100" s="340"/>
      <c r="D100" s="341"/>
      <c r="E100" s="269">
        <f>SUM(E70:E99)</f>
        <v>0</v>
      </c>
      <c r="F100" s="342">
        <f>SUM(F70:F99)</f>
        <v>0</v>
      </c>
      <c r="G100" s="287">
        <f>SUM(G70:G99)</f>
        <v>0</v>
      </c>
      <c r="H100" s="74" t="s">
        <v>30</v>
      </c>
      <c r="I100" s="75">
        <f>SUM(I70:I99)</f>
        <v>0</v>
      </c>
      <c r="J100" s="76">
        <f>SUM(J70:J99)</f>
        <v>0</v>
      </c>
      <c r="K100" s="77"/>
    </row>
    <row r="101" spans="2:11" ht="12" customHeight="1" thickBot="1" x14ac:dyDescent="0.3">
      <c r="B101" s="339"/>
      <c r="C101" s="340"/>
      <c r="D101" s="341"/>
      <c r="E101" s="270"/>
      <c r="F101" s="343"/>
      <c r="G101" s="288"/>
      <c r="H101" s="78" t="s">
        <v>31</v>
      </c>
      <c r="I101" s="79">
        <f>I100/169</f>
        <v>0</v>
      </c>
      <c r="J101" s="80">
        <f>J100/151.67</f>
        <v>0</v>
      </c>
      <c r="K101" s="77"/>
    </row>
    <row r="102" spans="2:11" ht="11.25" customHeight="1" thickBot="1" x14ac:dyDescent="0.3">
      <c r="B102" s="254" t="s">
        <v>26</v>
      </c>
      <c r="C102" s="335"/>
      <c r="D102" s="287"/>
      <c r="E102" s="295">
        <f>E100*12+F100+G100/30</f>
        <v>0</v>
      </c>
      <c r="F102" s="313"/>
      <c r="G102" s="83" t="s">
        <v>15</v>
      </c>
      <c r="H102" s="295">
        <f>I101+J101</f>
        <v>0</v>
      </c>
      <c r="I102" s="296"/>
      <c r="J102" s="85" t="s">
        <v>19</v>
      </c>
      <c r="K102" s="77"/>
    </row>
    <row r="103" spans="2:11" ht="13.5" customHeight="1" x14ac:dyDescent="0.25">
      <c r="B103" s="254" t="s">
        <v>54</v>
      </c>
      <c r="C103" s="255"/>
      <c r="D103" s="256"/>
      <c r="E103" s="259">
        <f>SUM(E102+H102)</f>
        <v>0</v>
      </c>
      <c r="F103" s="260"/>
      <c r="G103" s="260"/>
      <c r="H103" s="260"/>
      <c r="I103" s="244" t="s">
        <v>33</v>
      </c>
      <c r="J103" s="245"/>
      <c r="K103" s="73" t="s">
        <v>18</v>
      </c>
    </row>
    <row r="104" spans="2:11" ht="12" customHeight="1" thickBot="1" x14ac:dyDescent="0.3">
      <c r="B104" s="246" t="s">
        <v>56</v>
      </c>
      <c r="C104" s="247"/>
      <c r="D104" s="248"/>
      <c r="E104" s="267">
        <f>E103*1/2</f>
        <v>0</v>
      </c>
      <c r="F104" s="268"/>
      <c r="G104" s="268"/>
      <c r="H104" s="268"/>
      <c r="I104" s="289" t="s">
        <v>15</v>
      </c>
      <c r="J104" s="290"/>
      <c r="K104" s="73"/>
    </row>
    <row r="105" spans="2:11" ht="19.5" customHeight="1" x14ac:dyDescent="0.25">
      <c r="B105" s="92" t="s">
        <v>57</v>
      </c>
      <c r="C105" s="93">
        <f>E103</f>
        <v>0</v>
      </c>
      <c r="D105" s="94" t="s">
        <v>53</v>
      </c>
      <c r="E105" s="95">
        <f>ROUNDDOWN(C105/12,0)</f>
        <v>0</v>
      </c>
      <c r="F105" s="96" t="s">
        <v>20</v>
      </c>
      <c r="G105" s="97">
        <f>ROUNDDOWN((C105-(FLOOR(C105,12))),0)</f>
        <v>0</v>
      </c>
      <c r="H105" s="96" t="s">
        <v>15</v>
      </c>
      <c r="I105" s="98">
        <f>(C105-(((FLOOR(C105,12))+(ROUNDDOWN((C105-(FLOOR(C105,12))),0)))))*30</f>
        <v>0</v>
      </c>
      <c r="J105" s="99" t="s">
        <v>21</v>
      </c>
      <c r="K105" s="100"/>
    </row>
    <row r="106" spans="2:11" ht="19.5" customHeight="1" thickBot="1" x14ac:dyDescent="0.3">
      <c r="B106" s="137" t="s">
        <v>80</v>
      </c>
      <c r="C106" s="138">
        <f>E104</f>
        <v>0</v>
      </c>
      <c r="D106" s="139" t="s">
        <v>53</v>
      </c>
      <c r="E106" s="140">
        <f>ROUNDDOWN(C106/12,0)</f>
        <v>0</v>
      </c>
      <c r="F106" s="141" t="s">
        <v>20</v>
      </c>
      <c r="G106" s="142">
        <f>ROUNDDOWN((C106-(FLOOR(C106,12))),0)</f>
        <v>0</v>
      </c>
      <c r="H106" s="141" t="s">
        <v>15</v>
      </c>
      <c r="I106" s="143">
        <f>(C106-(((FLOOR(C106,12))+(ROUNDDOWN((C106-(FLOOR(C106,12))),0)))))*30</f>
        <v>0</v>
      </c>
      <c r="J106" s="144" t="s">
        <v>21</v>
      </c>
      <c r="K106" s="145"/>
    </row>
    <row r="107" spans="2:11" s="146" customFormat="1" ht="6.75" customHeight="1" x14ac:dyDescent="0.2">
      <c r="B107" s="117"/>
      <c r="C107" s="117"/>
      <c r="D107" s="117"/>
      <c r="E107" s="117"/>
      <c r="F107" s="120"/>
      <c r="G107" s="117"/>
      <c r="H107" s="117"/>
      <c r="I107" s="117"/>
      <c r="J107" s="117"/>
      <c r="K107" s="122"/>
    </row>
    <row r="108" spans="2:11" ht="34.5" customHeight="1" x14ac:dyDescent="0.25">
      <c r="B108" s="257" t="s">
        <v>103</v>
      </c>
      <c r="C108" s="257"/>
      <c r="D108" s="257"/>
      <c r="E108" s="257"/>
      <c r="F108" s="257"/>
      <c r="G108" s="257"/>
      <c r="H108" s="257"/>
      <c r="I108" s="257"/>
      <c r="J108" s="257"/>
      <c r="K108" s="257"/>
    </row>
    <row r="109" spans="2:11" ht="30.75" customHeight="1" x14ac:dyDescent="0.25">
      <c r="B109" s="258" t="s">
        <v>85</v>
      </c>
      <c r="C109" s="258"/>
      <c r="D109" s="258"/>
      <c r="E109" s="258"/>
      <c r="F109" s="258"/>
      <c r="G109" s="258"/>
      <c r="H109" s="258"/>
      <c r="I109" s="258"/>
      <c r="J109" s="258"/>
      <c r="K109" s="258"/>
    </row>
    <row r="110" spans="2:11" ht="30.75" customHeight="1" x14ac:dyDescent="0.25">
      <c r="B110" s="224" t="s">
        <v>76</v>
      </c>
      <c r="C110" s="225" t="s">
        <v>70</v>
      </c>
      <c r="D110" s="225"/>
      <c r="E110" s="225"/>
      <c r="F110" s="225"/>
      <c r="G110" s="225"/>
      <c r="H110" s="225"/>
      <c r="I110" s="225"/>
      <c r="J110" s="225"/>
      <c r="K110" s="225"/>
    </row>
    <row r="111" spans="2:11" ht="14.25" customHeight="1" x14ac:dyDescent="0.25">
      <c r="B111" s="224"/>
      <c r="C111" s="215"/>
      <c r="D111" s="215"/>
      <c r="E111" s="215"/>
      <c r="F111" s="147">
        <f>E60</f>
        <v>0</v>
      </c>
      <c r="G111" s="148" t="s">
        <v>20</v>
      </c>
      <c r="H111" s="147">
        <f>G60</f>
        <v>0</v>
      </c>
      <c r="I111" s="148" t="s">
        <v>2</v>
      </c>
      <c r="J111" s="147">
        <f>I60</f>
        <v>0</v>
      </c>
      <c r="K111" s="148" t="s">
        <v>51</v>
      </c>
    </row>
    <row r="112" spans="2:11" ht="27.75" customHeight="1" x14ac:dyDescent="0.25">
      <c r="B112" s="221" t="s">
        <v>74</v>
      </c>
      <c r="C112" s="217" t="s">
        <v>86</v>
      </c>
      <c r="D112" s="218"/>
      <c r="E112" s="218"/>
      <c r="F112" s="218"/>
      <c r="G112" s="218"/>
      <c r="H112" s="218"/>
      <c r="I112" s="218"/>
      <c r="J112" s="218"/>
      <c r="K112" s="218"/>
    </row>
    <row r="113" spans="2:11" ht="14.25" customHeight="1" x14ac:dyDescent="0.25">
      <c r="B113" s="222"/>
      <c r="C113" s="215"/>
      <c r="D113" s="215"/>
      <c r="E113" s="215"/>
      <c r="F113" s="149">
        <f>E106</f>
        <v>0</v>
      </c>
      <c r="G113" s="150" t="s">
        <v>20</v>
      </c>
      <c r="H113" s="149">
        <f>G106</f>
        <v>0</v>
      </c>
      <c r="I113" s="150" t="s">
        <v>2</v>
      </c>
      <c r="J113" s="149">
        <f>I106</f>
        <v>0</v>
      </c>
      <c r="K113" s="150" t="s">
        <v>51</v>
      </c>
    </row>
    <row r="114" spans="2:11" ht="13.5" customHeight="1" x14ac:dyDescent="0.25">
      <c r="B114" s="151" t="s">
        <v>63</v>
      </c>
      <c r="C114" s="23"/>
      <c r="D114" s="23"/>
      <c r="E114" s="23"/>
      <c r="G114" s="151"/>
      <c r="H114" s="151"/>
      <c r="I114" s="152"/>
      <c r="J114" s="152"/>
      <c r="K114" s="153"/>
    </row>
    <row r="115" spans="2:11" ht="7.5" customHeight="1" x14ac:dyDescent="0.25">
      <c r="B115" s="154"/>
      <c r="C115" s="155"/>
      <c r="D115" s="155"/>
      <c r="E115" s="155"/>
      <c r="F115" s="155"/>
      <c r="G115" s="155"/>
      <c r="H115" s="154"/>
      <c r="I115" s="152"/>
      <c r="J115" s="152"/>
      <c r="K115" s="153"/>
    </row>
    <row r="116" spans="2:11" ht="17.25" customHeight="1" x14ac:dyDescent="0.25">
      <c r="B116" s="223" t="s">
        <v>87</v>
      </c>
      <c r="C116" s="223"/>
      <c r="D116" s="223"/>
      <c r="E116" s="223"/>
      <c r="F116" s="223"/>
      <c r="G116" s="223"/>
      <c r="H116" s="223"/>
      <c r="I116" s="223"/>
      <c r="J116" s="223"/>
      <c r="K116" s="223"/>
    </row>
    <row r="117" spans="2:11" ht="14.25" customHeight="1" x14ac:dyDescent="0.25">
      <c r="B117" s="286" t="s">
        <v>88</v>
      </c>
      <c r="C117" s="286"/>
      <c r="D117" s="286"/>
      <c r="E117" s="286"/>
      <c r="F117" s="286"/>
      <c r="G117" s="286"/>
      <c r="H117" s="235" t="s">
        <v>89</v>
      </c>
      <c r="I117" s="236"/>
      <c r="J117" s="236"/>
      <c r="K117" s="156" t="s">
        <v>23</v>
      </c>
    </row>
    <row r="118" spans="2:11" ht="19.5" customHeight="1" x14ac:dyDescent="0.25">
      <c r="B118" s="286"/>
      <c r="C118" s="286"/>
      <c r="D118" s="286"/>
      <c r="E118" s="286"/>
      <c r="F118" s="286"/>
      <c r="G118" s="286"/>
      <c r="H118" s="235" t="s">
        <v>90</v>
      </c>
      <c r="I118" s="236"/>
      <c r="J118" s="236"/>
      <c r="K118" s="156" t="s">
        <v>23</v>
      </c>
    </row>
    <row r="119" spans="2:11" ht="7.5" customHeight="1" x14ac:dyDescent="0.25">
      <c r="B119" s="154"/>
      <c r="C119" s="155"/>
      <c r="D119" s="155"/>
      <c r="E119" s="155"/>
      <c r="F119" s="155"/>
      <c r="G119" s="155"/>
      <c r="H119" s="154"/>
      <c r="I119" s="152"/>
      <c r="J119" s="152"/>
      <c r="K119" s="153"/>
    </row>
    <row r="120" spans="2:11" ht="39" customHeight="1" x14ac:dyDescent="0.25">
      <c r="B120" s="216" t="s">
        <v>98</v>
      </c>
      <c r="C120" s="216"/>
      <c r="D120" s="216"/>
      <c r="E120" s="216"/>
      <c r="F120" s="216"/>
      <c r="G120" s="216"/>
      <c r="H120" s="216"/>
      <c r="I120" s="216"/>
      <c r="J120" s="216"/>
      <c r="K120" s="216"/>
    </row>
    <row r="121" spans="2:11" ht="16.5" customHeight="1" x14ac:dyDescent="0.25">
      <c r="B121" s="157" t="s">
        <v>91</v>
      </c>
      <c r="C121" s="219" t="s">
        <v>92</v>
      </c>
      <c r="D121" s="219"/>
      <c r="E121" s="158" t="s">
        <v>24</v>
      </c>
      <c r="F121" s="159"/>
      <c r="G121" s="110" t="s">
        <v>20</v>
      </c>
      <c r="H121" s="159"/>
      <c r="I121" s="110" t="s">
        <v>2</v>
      </c>
      <c r="J121" s="159"/>
      <c r="K121" s="110" t="s">
        <v>51</v>
      </c>
    </row>
    <row r="122" spans="2:11" ht="18.75" customHeight="1" x14ac:dyDescent="0.25">
      <c r="B122" s="4" t="s">
        <v>93</v>
      </c>
      <c r="C122" s="160"/>
      <c r="D122" s="160"/>
      <c r="E122" s="160"/>
      <c r="F122" s="161"/>
      <c r="G122" s="161"/>
      <c r="H122" s="161"/>
      <c r="I122" s="161"/>
      <c r="J122" s="161"/>
    </row>
    <row r="123" spans="2:11" ht="9.75" customHeight="1" x14ac:dyDescent="0.25">
      <c r="C123" s="160"/>
      <c r="D123" s="160"/>
      <c r="E123" s="160"/>
      <c r="F123" s="161"/>
      <c r="G123" s="161"/>
      <c r="H123" s="161"/>
      <c r="I123" s="161"/>
      <c r="J123" s="161"/>
    </row>
    <row r="124" spans="2:11" ht="14.1" customHeight="1" x14ac:dyDescent="0.25">
      <c r="B124" s="239" t="s">
        <v>94</v>
      </c>
      <c r="C124" s="239"/>
      <c r="D124" s="239"/>
      <c r="E124" s="239"/>
      <c r="F124" s="239"/>
      <c r="G124" s="239"/>
      <c r="H124" s="162" t="s">
        <v>64</v>
      </c>
      <c r="I124" s="241"/>
      <c r="J124" s="242"/>
      <c r="K124" s="243"/>
    </row>
    <row r="125" spans="2:11" ht="14.1" customHeight="1" x14ac:dyDescent="0.25">
      <c r="B125" s="239"/>
      <c r="C125" s="239"/>
      <c r="D125" s="239"/>
      <c r="E125" s="239"/>
      <c r="F125" s="239"/>
      <c r="G125" s="239"/>
      <c r="H125" s="163" t="s">
        <v>65</v>
      </c>
      <c r="I125" s="310"/>
      <c r="J125" s="311"/>
      <c r="K125" s="312"/>
    </row>
    <row r="126" spans="2:11" ht="14.1" customHeight="1" x14ac:dyDescent="0.25">
      <c r="B126" s="239"/>
      <c r="C126" s="239"/>
      <c r="D126" s="239"/>
      <c r="E126" s="239"/>
      <c r="F126" s="239"/>
      <c r="G126" s="240"/>
      <c r="H126" s="164" t="s">
        <v>72</v>
      </c>
      <c r="I126" s="176"/>
      <c r="J126" s="165"/>
      <c r="K126" s="176"/>
    </row>
    <row r="127" spans="2:11" ht="14.1" customHeight="1" x14ac:dyDescent="0.25">
      <c r="B127" s="239"/>
      <c r="C127" s="239"/>
      <c r="D127" s="239"/>
      <c r="E127" s="239"/>
      <c r="F127" s="239"/>
      <c r="G127" s="239"/>
      <c r="H127" s="166" t="s">
        <v>66</v>
      </c>
      <c r="I127" s="237"/>
      <c r="J127" s="238"/>
      <c r="K127" s="238"/>
    </row>
    <row r="128" spans="2:11" ht="9" customHeight="1" x14ac:dyDescent="0.25">
      <c r="B128" s="167"/>
      <c r="C128" s="167"/>
      <c r="D128" s="167"/>
      <c r="E128" s="167"/>
      <c r="F128" s="167"/>
      <c r="G128" s="167"/>
      <c r="H128" s="168"/>
      <c r="I128" s="169"/>
      <c r="J128" s="169"/>
      <c r="K128" s="169"/>
    </row>
    <row r="129" spans="2:12" ht="28.5" customHeight="1" x14ac:dyDescent="0.25">
      <c r="B129" s="220" t="s">
        <v>99</v>
      </c>
      <c r="C129" s="220"/>
      <c r="D129" s="220"/>
      <c r="E129" s="220"/>
      <c r="F129" s="220"/>
      <c r="G129" s="220"/>
      <c r="H129" s="220"/>
      <c r="I129" s="220"/>
      <c r="J129" s="220"/>
      <c r="K129" s="220"/>
    </row>
    <row r="130" spans="2:12" ht="9" customHeight="1" x14ac:dyDescent="0.25">
      <c r="B130" s="167"/>
      <c r="C130" s="167"/>
      <c r="D130" s="167"/>
      <c r="E130" s="167"/>
      <c r="F130" s="167"/>
      <c r="G130" s="167"/>
      <c r="H130" s="168"/>
      <c r="I130" s="169"/>
      <c r="J130" s="169"/>
      <c r="K130" s="169"/>
    </row>
    <row r="131" spans="2:12" ht="17.25" customHeight="1" x14ac:dyDescent="0.25">
      <c r="B131" s="226" t="s">
        <v>71</v>
      </c>
      <c r="C131" s="226"/>
      <c r="D131" s="226"/>
      <c r="E131" s="226"/>
      <c r="F131" s="226"/>
      <c r="G131" s="226"/>
      <c r="H131" s="226"/>
      <c r="I131" s="226"/>
      <c r="J131" s="170">
        <f>J62</f>
        <v>0</v>
      </c>
      <c r="K131" s="169"/>
    </row>
    <row r="132" spans="2:12" ht="17.25" customHeight="1" x14ac:dyDescent="0.25">
      <c r="B132" s="229" t="s">
        <v>105</v>
      </c>
      <c r="C132" s="226"/>
      <c r="D132" s="226"/>
      <c r="E132" s="226"/>
      <c r="F132" s="226"/>
      <c r="G132" s="226"/>
      <c r="H132" s="226"/>
      <c r="I132" s="226"/>
      <c r="J132" s="171">
        <f>K126*5820.04/100/12</f>
        <v>0</v>
      </c>
      <c r="K132" s="169"/>
    </row>
    <row r="133" spans="2:12" ht="17.25" customHeight="1" x14ac:dyDescent="0.25">
      <c r="B133" s="226" t="s">
        <v>73</v>
      </c>
      <c r="C133" s="226"/>
      <c r="D133" s="226"/>
      <c r="E133" s="226"/>
      <c r="F133" s="226"/>
      <c r="G133" s="226"/>
      <c r="H133" s="226"/>
      <c r="I133" s="226"/>
      <c r="J133" s="175"/>
      <c r="K133" s="169"/>
      <c r="L133" s="172"/>
    </row>
    <row r="134" spans="2:12" ht="23.25" customHeight="1" x14ac:dyDescent="0.25">
      <c r="B134" s="227" t="s">
        <v>100</v>
      </c>
      <c r="C134" s="228"/>
      <c r="D134" s="228"/>
      <c r="E134" s="228"/>
      <c r="F134" s="228"/>
      <c r="G134" s="228"/>
      <c r="H134" s="228"/>
      <c r="I134" s="228"/>
      <c r="J134" s="171">
        <f>((J131-J132-J133)/5820.04*100*12)+K126</f>
        <v>0</v>
      </c>
      <c r="K134" s="169"/>
    </row>
    <row r="135" spans="2:12" ht="9" customHeight="1" x14ac:dyDescent="0.25">
      <c r="B135" s="167"/>
      <c r="C135" s="167"/>
      <c r="D135" s="167"/>
      <c r="E135" s="167"/>
      <c r="F135" s="167"/>
      <c r="G135" s="167"/>
      <c r="H135" s="168"/>
      <c r="I135" s="169"/>
      <c r="J135" s="169"/>
      <c r="K135" s="169"/>
    </row>
    <row r="136" spans="2:12" x14ac:dyDescent="0.25">
      <c r="B136" s="173" t="s">
        <v>7</v>
      </c>
      <c r="C136" s="214"/>
      <c r="D136" s="214"/>
      <c r="E136" s="214"/>
      <c r="F136" s="214"/>
      <c r="G136" s="214"/>
      <c r="H136" s="174" t="s">
        <v>8</v>
      </c>
      <c r="I136" s="234"/>
      <c r="J136" s="234"/>
      <c r="K136" s="234"/>
    </row>
    <row r="137" spans="2:12" x14ac:dyDescent="0.25">
      <c r="B137" s="173" t="s">
        <v>11</v>
      </c>
      <c r="C137" s="213"/>
      <c r="D137" s="213"/>
      <c r="E137" s="213"/>
      <c r="F137" s="213"/>
      <c r="G137" s="213"/>
      <c r="H137" s="3"/>
      <c r="I137" s="3"/>
      <c r="J137" s="3"/>
      <c r="K137" s="3"/>
    </row>
  </sheetData>
  <sheetProtection algorithmName="SHA-512" hashValue="LAZnUVc9Okr+aePggzaWttNwqv/dLU18Sa4f7k2x+i0OC6sE200KdMXQbexBuDN35Qmv6dlDGpN8Kr97LVXYNA==" saltValue="6d6IBdviZU1kVmgyT2VlRw==" spinCount="100000" sheet="1" insertRows="0" deleteRows="0"/>
  <protectedRanges>
    <protectedRange sqref="K62" name="Plage30"/>
    <protectedRange sqref="C136:G137" name="Plage23"/>
    <protectedRange sqref="J121" name="Plage21"/>
    <protectedRange sqref="F121" name="Plage19"/>
    <protectedRange sqref="B109:K109" name="Plage15"/>
    <protectedRange sqref="E70:J99 B24:J53" name="Plage13"/>
    <protectedRange sqref="J10:K10 J12:K12" name="Plage11"/>
    <protectedRange sqref="I8:K9" name="Plage9"/>
    <protectedRange sqref="D7:G7" name="Plage5"/>
    <protectedRange sqref="J5:K5" name="Plage3"/>
    <protectedRange sqref="D4:K4" name="Plage1"/>
    <protectedRange sqref="J6:K6" name="Plage4"/>
    <protectedRange sqref="J7:K7" name="Plage6"/>
    <protectedRange sqref="E8:E10 E12 C8:C9" name="Plage8"/>
    <protectedRange sqref="C13:D13" name="Plage10"/>
    <protectedRange sqref="H13" name="Plage12"/>
    <protectedRange sqref="B70:D99" name="Plage14"/>
    <protectedRange sqref="B110:B113" name="Plage16"/>
    <protectedRange sqref="B121:D121" name="Plage18"/>
    <protectedRange sqref="H121" name="Plage20"/>
    <protectedRange sqref="K117:K118" name="Plage22"/>
    <protectedRange sqref="I136:K136" name="Plage24"/>
    <protectedRange sqref="G12" name="Plage25"/>
    <protectedRange sqref="E11" name="Plage8_1"/>
    <protectedRange sqref="C11" name="Plage7_1"/>
    <protectedRange sqref="J11:K11" name="Plage11_1"/>
    <protectedRange sqref="I124:K127" name="Plage27_1"/>
    <protectedRange sqref="D5:H5" name="Plage2_1"/>
    <protectedRange sqref="D6:H6" name="Plage26_1"/>
    <protectedRange sqref="C10" name="Plage7_3"/>
    <protectedRange sqref="C12" name="Plage7_4"/>
    <protectedRange sqref="I13:K13" name="Plage12_1"/>
  </protectedRanges>
  <mergeCells count="108">
    <mergeCell ref="B1:K1"/>
    <mergeCell ref="B102:D102"/>
    <mergeCell ref="B58:D58"/>
    <mergeCell ref="I58:J58"/>
    <mergeCell ref="H20:J20"/>
    <mergeCell ref="H21:J21"/>
    <mergeCell ref="B100:D101"/>
    <mergeCell ref="E100:E101"/>
    <mergeCell ref="F100:F101"/>
    <mergeCell ref="C66:D67"/>
    <mergeCell ref="B2:K2"/>
    <mergeCell ref="I68:J68"/>
    <mergeCell ref="F68:F69"/>
    <mergeCell ref="E66:G66"/>
    <mergeCell ref="B65:K65"/>
    <mergeCell ref="J10:K10"/>
    <mergeCell ref="F10:I10"/>
    <mergeCell ref="J14:K15"/>
    <mergeCell ref="I13:K13"/>
    <mergeCell ref="C13:D13"/>
    <mergeCell ref="B17:I17"/>
    <mergeCell ref="C68:C69"/>
    <mergeCell ref="K67:K69"/>
    <mergeCell ref="F54:F55"/>
    <mergeCell ref="B5:C5"/>
    <mergeCell ref="B7:C7"/>
    <mergeCell ref="D7:K7"/>
    <mergeCell ref="B11:K11"/>
    <mergeCell ref="B20:B23"/>
    <mergeCell ref="I22:J22"/>
    <mergeCell ref="K20:K23"/>
    <mergeCell ref="G8:H8"/>
    <mergeCell ref="G9:H9"/>
    <mergeCell ref="E20:G20"/>
    <mergeCell ref="E102:F102"/>
    <mergeCell ref="D6:H6"/>
    <mergeCell ref="H12:I12"/>
    <mergeCell ref="J12:K12"/>
    <mergeCell ref="B19:K19"/>
    <mergeCell ref="E13:G13"/>
    <mergeCell ref="E8:E9"/>
    <mergeCell ref="F8:F9"/>
    <mergeCell ref="J6:K6"/>
    <mergeCell ref="B3:K3"/>
    <mergeCell ref="E67:G67"/>
    <mergeCell ref="H67:J67"/>
    <mergeCell ref="H22:H23"/>
    <mergeCell ref="C22:C23"/>
    <mergeCell ref="D4:K4"/>
    <mergeCell ref="J5:K5"/>
    <mergeCell ref="B6:C6"/>
    <mergeCell ref="B117:G118"/>
    <mergeCell ref="G54:G55"/>
    <mergeCell ref="E104:H104"/>
    <mergeCell ref="I104:J104"/>
    <mergeCell ref="E68:E69"/>
    <mergeCell ref="G68:G69"/>
    <mergeCell ref="G100:G101"/>
    <mergeCell ref="H102:I102"/>
    <mergeCell ref="D68:D69"/>
    <mergeCell ref="H66:J66"/>
    <mergeCell ref="D22:D23"/>
    <mergeCell ref="E22:E23"/>
    <mergeCell ref="D5:H5"/>
    <mergeCell ref="B8:B9"/>
    <mergeCell ref="C8:C9"/>
    <mergeCell ref="D8:D9"/>
    <mergeCell ref="G22:G23"/>
    <mergeCell ref="B4:C4"/>
    <mergeCell ref="I136:K136"/>
    <mergeCell ref="H117:J117"/>
    <mergeCell ref="H118:J118"/>
    <mergeCell ref="I127:K127"/>
    <mergeCell ref="B124:G127"/>
    <mergeCell ref="I124:K124"/>
    <mergeCell ref="I103:J103"/>
    <mergeCell ref="B104:D104"/>
    <mergeCell ref="B63:K63"/>
    <mergeCell ref="B66:B69"/>
    <mergeCell ref="B103:D103"/>
    <mergeCell ref="B108:K108"/>
    <mergeCell ref="B109:K109"/>
    <mergeCell ref="E103:H103"/>
    <mergeCell ref="J62:K62"/>
    <mergeCell ref="H68:H69"/>
    <mergeCell ref="E21:G21"/>
    <mergeCell ref="F22:F23"/>
    <mergeCell ref="E58:H58"/>
    <mergeCell ref="C20:D21"/>
    <mergeCell ref="E54:E55"/>
    <mergeCell ref="B62:I62"/>
    <mergeCell ref="C137:G137"/>
    <mergeCell ref="C136:G136"/>
    <mergeCell ref="C111:E111"/>
    <mergeCell ref="C113:E113"/>
    <mergeCell ref="B120:K120"/>
    <mergeCell ref="C112:K112"/>
    <mergeCell ref="C121:D121"/>
    <mergeCell ref="B129:K129"/>
    <mergeCell ref="B112:B113"/>
    <mergeCell ref="B116:K116"/>
    <mergeCell ref="B110:B111"/>
    <mergeCell ref="C110:K110"/>
    <mergeCell ref="B133:I133"/>
    <mergeCell ref="B134:I134"/>
    <mergeCell ref="B131:I131"/>
    <mergeCell ref="B132:I132"/>
    <mergeCell ref="I125:K125"/>
  </mergeCells>
  <phoneticPr fontId="4" type="noConversion"/>
  <pageMargins left="0.19685039370078741" right="0" top="0" bottom="0.19685039370078741" header="0.51181102362204722" footer="0.31496062992125984"/>
  <pageSetup paperSize="9" orientation="portrait" r:id="rId1"/>
  <headerFooter alignWithMargins="0">
    <oddFooter>&amp;R&amp;9&amp;P/&amp;N</oddFooter>
  </headerFooter>
  <rowBreaks count="2" manualBreakCount="2">
    <brk id="60" max="10" man="1"/>
    <brk id="11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topLeftCell="A26" workbookViewId="0">
      <selection activeCell="E35" sqref="E35"/>
    </sheetView>
  </sheetViews>
  <sheetFormatPr baseColWidth="10" defaultRowHeight="13.2" x14ac:dyDescent="0.25"/>
  <cols>
    <col min="2" max="2" width="11.5546875" customWidth="1"/>
    <col min="3" max="3" width="18.33203125" customWidth="1"/>
    <col min="4" max="4" width="11.88671875" customWidth="1"/>
    <col min="5" max="5" width="15" customWidth="1"/>
    <col min="6" max="6" width="23.6640625" customWidth="1"/>
    <col min="8" max="8" width="29.109375" customWidth="1"/>
    <col min="9" max="9" width="56.33203125" customWidth="1"/>
  </cols>
  <sheetData>
    <row r="1" spans="1:9" x14ac:dyDescent="0.25">
      <c r="A1" s="374"/>
      <c r="B1" s="374"/>
    </row>
    <row r="2" spans="1:9" ht="69.75" customHeight="1" x14ac:dyDescent="0.25">
      <c r="A2" s="374"/>
      <c r="B2" s="374"/>
      <c r="C2" s="372" t="s">
        <v>144</v>
      </c>
      <c r="D2" s="373"/>
      <c r="E2" s="373"/>
      <c r="F2" s="373"/>
      <c r="G2" s="373"/>
      <c r="H2" s="373"/>
      <c r="I2" s="373"/>
    </row>
    <row r="5" spans="1:9" ht="20.399999999999999" x14ac:dyDescent="0.45">
      <c r="B5" s="381" t="s">
        <v>138</v>
      </c>
      <c r="C5" s="381"/>
    </row>
    <row r="6" spans="1:9" ht="13.8" thickBot="1" x14ac:dyDescent="0.3"/>
    <row r="7" spans="1:9" ht="34.5" customHeight="1" x14ac:dyDescent="0.25">
      <c r="B7" s="389" t="s">
        <v>106</v>
      </c>
      <c r="C7" s="368" t="s">
        <v>134</v>
      </c>
      <c r="D7" s="368" t="s">
        <v>109</v>
      </c>
      <c r="E7" s="368" t="s">
        <v>110</v>
      </c>
      <c r="F7" s="370" t="s">
        <v>111</v>
      </c>
      <c r="H7" s="383" t="s">
        <v>116</v>
      </c>
      <c r="I7" s="385" t="s">
        <v>117</v>
      </c>
    </row>
    <row r="8" spans="1:9" ht="17.25" customHeight="1" x14ac:dyDescent="0.25">
      <c r="B8" s="390"/>
      <c r="C8" s="369"/>
      <c r="D8" s="369"/>
      <c r="E8" s="369"/>
      <c r="F8" s="371"/>
      <c r="H8" s="384"/>
      <c r="I8" s="386"/>
    </row>
    <row r="9" spans="1:9" ht="20.100000000000001" customHeight="1" x14ac:dyDescent="0.25">
      <c r="B9" s="193">
        <v>11</v>
      </c>
      <c r="C9" s="188" t="s">
        <v>112</v>
      </c>
      <c r="D9" s="188">
        <v>432</v>
      </c>
      <c r="E9" s="189">
        <v>382</v>
      </c>
      <c r="F9" s="194">
        <f>E9*4.85003</f>
        <v>1852.7114600000002</v>
      </c>
      <c r="H9" s="202" t="s">
        <v>118</v>
      </c>
      <c r="I9" s="203" t="s">
        <v>119</v>
      </c>
    </row>
    <row r="10" spans="1:9" ht="20.100000000000001" customHeight="1" x14ac:dyDescent="0.25">
      <c r="B10" s="195">
        <v>10</v>
      </c>
      <c r="C10" s="190" t="s">
        <v>113</v>
      </c>
      <c r="D10" s="190">
        <v>419</v>
      </c>
      <c r="E10" s="191">
        <v>372</v>
      </c>
      <c r="F10" s="194">
        <f t="shared" ref="F10:F19" si="0">E10*4.85003</f>
        <v>1804.2111600000001</v>
      </c>
      <c r="H10" s="382" t="s">
        <v>120</v>
      </c>
      <c r="I10" s="204" t="s">
        <v>121</v>
      </c>
    </row>
    <row r="11" spans="1:9" ht="20.100000000000001" customHeight="1" x14ac:dyDescent="0.25">
      <c r="B11" s="195">
        <v>9</v>
      </c>
      <c r="C11" s="190" t="s">
        <v>114</v>
      </c>
      <c r="D11" s="190">
        <v>401</v>
      </c>
      <c r="E11" s="191">
        <v>363</v>
      </c>
      <c r="F11" s="194">
        <f t="shared" si="0"/>
        <v>1760.5608900000002</v>
      </c>
      <c r="H11" s="382"/>
      <c r="I11" s="204" t="s">
        <v>122</v>
      </c>
    </row>
    <row r="12" spans="1:9" ht="20.100000000000001" customHeight="1" x14ac:dyDescent="0.25">
      <c r="B12" s="195">
        <v>8</v>
      </c>
      <c r="C12" s="190" t="s">
        <v>114</v>
      </c>
      <c r="D12" s="190">
        <v>387</v>
      </c>
      <c r="E12" s="192">
        <v>361</v>
      </c>
      <c r="F12" s="210">
        <f t="shared" si="0"/>
        <v>1750.8608300000001</v>
      </c>
      <c r="H12" s="202" t="s">
        <v>123</v>
      </c>
      <c r="I12" s="204" t="s">
        <v>124</v>
      </c>
    </row>
    <row r="13" spans="1:9" ht="20.100000000000001" customHeight="1" x14ac:dyDescent="0.25">
      <c r="B13" s="195">
        <v>7</v>
      </c>
      <c r="C13" s="190" t="s">
        <v>114</v>
      </c>
      <c r="D13" s="190">
        <v>381</v>
      </c>
      <c r="E13" s="192">
        <v>361</v>
      </c>
      <c r="F13" s="210">
        <f t="shared" si="0"/>
        <v>1750.8608300000001</v>
      </c>
      <c r="H13" s="202" t="s">
        <v>125</v>
      </c>
      <c r="I13" s="204" t="s">
        <v>126</v>
      </c>
    </row>
    <row r="14" spans="1:9" ht="20.100000000000001" customHeight="1" x14ac:dyDescent="0.25">
      <c r="B14" s="195">
        <v>6</v>
      </c>
      <c r="C14" s="190" t="s">
        <v>115</v>
      </c>
      <c r="D14" s="190">
        <v>378</v>
      </c>
      <c r="E14" s="192">
        <v>361</v>
      </c>
      <c r="F14" s="210">
        <f t="shared" si="0"/>
        <v>1750.8608300000001</v>
      </c>
      <c r="H14" s="382" t="s">
        <v>127</v>
      </c>
      <c r="I14" s="204" t="s">
        <v>128</v>
      </c>
    </row>
    <row r="15" spans="1:9" ht="20.100000000000001" customHeight="1" x14ac:dyDescent="0.25">
      <c r="B15" s="195">
        <v>5</v>
      </c>
      <c r="C15" s="190" t="s">
        <v>115</v>
      </c>
      <c r="D15" s="190">
        <v>374</v>
      </c>
      <c r="E15" s="192">
        <v>361</v>
      </c>
      <c r="F15" s="210">
        <f t="shared" si="0"/>
        <v>1750.8608300000001</v>
      </c>
      <c r="H15" s="382"/>
      <c r="I15" s="204" t="s">
        <v>129</v>
      </c>
    </row>
    <row r="16" spans="1:9" ht="20.100000000000001" customHeight="1" x14ac:dyDescent="0.25">
      <c r="B16" s="195">
        <v>4</v>
      </c>
      <c r="C16" s="190" t="s">
        <v>115</v>
      </c>
      <c r="D16" s="190">
        <v>371</v>
      </c>
      <c r="E16" s="192">
        <v>361</v>
      </c>
      <c r="F16" s="210">
        <f t="shared" si="0"/>
        <v>1750.8608300000001</v>
      </c>
      <c r="H16" s="205" t="s">
        <v>130</v>
      </c>
      <c r="I16" s="204" t="s">
        <v>131</v>
      </c>
    </row>
    <row r="17" spans="2:9" ht="20.100000000000001" customHeight="1" thickBot="1" x14ac:dyDescent="0.3">
      <c r="B17" s="195">
        <v>3</v>
      </c>
      <c r="C17" s="190" t="s">
        <v>115</v>
      </c>
      <c r="D17" s="190">
        <v>370</v>
      </c>
      <c r="E17" s="192">
        <v>361</v>
      </c>
      <c r="F17" s="210">
        <f t="shared" si="0"/>
        <v>1750.8608300000001</v>
      </c>
      <c r="H17" s="206" t="s">
        <v>132</v>
      </c>
      <c r="I17" s="207" t="s">
        <v>133</v>
      </c>
    </row>
    <row r="18" spans="2:9" ht="20.100000000000001" customHeight="1" thickBot="1" x14ac:dyDescent="0.3">
      <c r="B18" s="195">
        <v>2</v>
      </c>
      <c r="C18" s="190" t="s">
        <v>115</v>
      </c>
      <c r="D18" s="190">
        <v>368</v>
      </c>
      <c r="E18" s="192">
        <v>361</v>
      </c>
      <c r="F18" s="210">
        <f t="shared" si="0"/>
        <v>1750.8608300000001</v>
      </c>
    </row>
    <row r="19" spans="2:9" ht="20.100000000000001" customHeight="1" thickBot="1" x14ac:dyDescent="0.3">
      <c r="B19" s="198">
        <v>1</v>
      </c>
      <c r="C19" s="199" t="s">
        <v>115</v>
      </c>
      <c r="D19" s="199">
        <v>367</v>
      </c>
      <c r="E19" s="200">
        <v>361</v>
      </c>
      <c r="F19" s="201">
        <f t="shared" si="0"/>
        <v>1750.8608300000001</v>
      </c>
      <c r="H19" s="387" t="s">
        <v>140</v>
      </c>
      <c r="I19" s="211" t="s">
        <v>141</v>
      </c>
    </row>
    <row r="20" spans="2:9" ht="14.25" customHeight="1" thickBot="1" x14ac:dyDescent="0.3">
      <c r="H20" s="388"/>
      <c r="I20" s="212" t="s">
        <v>142</v>
      </c>
    </row>
    <row r="21" spans="2:9" ht="14.25" customHeight="1" x14ac:dyDescent="0.25"/>
    <row r="22" spans="2:9" ht="20.399999999999999" x14ac:dyDescent="0.45">
      <c r="B22" s="381" t="s">
        <v>139</v>
      </c>
      <c r="C22" s="381"/>
      <c r="D22" s="381"/>
      <c r="E22" s="381"/>
    </row>
    <row r="23" spans="2:9" ht="13.8" thickBot="1" x14ac:dyDescent="0.3"/>
    <row r="24" spans="2:9" ht="17.25" customHeight="1" x14ac:dyDescent="0.25">
      <c r="B24" s="375" t="s">
        <v>106</v>
      </c>
      <c r="C24" s="208" t="s">
        <v>107</v>
      </c>
      <c r="D24" s="377" t="s">
        <v>109</v>
      </c>
      <c r="E24" s="377" t="s">
        <v>110</v>
      </c>
      <c r="F24" s="379" t="s">
        <v>111</v>
      </c>
    </row>
    <row r="25" spans="2:9" ht="19.2" x14ac:dyDescent="0.25">
      <c r="B25" s="376"/>
      <c r="C25" s="209" t="s">
        <v>108</v>
      </c>
      <c r="D25" s="378"/>
      <c r="E25" s="378"/>
      <c r="F25" s="380"/>
    </row>
    <row r="26" spans="2:9" ht="20.100000000000001" customHeight="1" x14ac:dyDescent="0.25">
      <c r="B26" s="195">
        <v>13</v>
      </c>
      <c r="C26" s="190" t="s">
        <v>104</v>
      </c>
      <c r="D26" s="190">
        <v>562</v>
      </c>
      <c r="E26" s="191">
        <v>476</v>
      </c>
      <c r="F26" s="196">
        <f>E26*4.85003</f>
        <v>2308.6142800000002</v>
      </c>
    </row>
    <row r="27" spans="2:9" ht="20.100000000000001" customHeight="1" x14ac:dyDescent="0.25">
      <c r="B27" s="195">
        <v>12</v>
      </c>
      <c r="C27" s="190" t="s">
        <v>135</v>
      </c>
      <c r="D27" s="190">
        <v>525</v>
      </c>
      <c r="E27" s="191">
        <v>450</v>
      </c>
      <c r="F27" s="196">
        <f t="shared" ref="F27:F38" si="1">E27*4.85003</f>
        <v>2182.5135</v>
      </c>
    </row>
    <row r="28" spans="2:9" ht="20.100000000000001" customHeight="1" x14ac:dyDescent="0.25">
      <c r="B28" s="195">
        <v>11</v>
      </c>
      <c r="C28" s="190" t="s">
        <v>135</v>
      </c>
      <c r="D28" s="190">
        <v>499</v>
      </c>
      <c r="E28" s="191">
        <v>430</v>
      </c>
      <c r="F28" s="196">
        <f t="shared" si="1"/>
        <v>2085.5129000000002</v>
      </c>
    </row>
    <row r="29" spans="2:9" ht="20.100000000000001" customHeight="1" x14ac:dyDescent="0.25">
      <c r="B29" s="195">
        <v>10</v>
      </c>
      <c r="C29" s="190" t="s">
        <v>135</v>
      </c>
      <c r="D29" s="190">
        <v>479</v>
      </c>
      <c r="E29" s="191">
        <v>416</v>
      </c>
      <c r="F29" s="196">
        <f t="shared" si="1"/>
        <v>2017.6124800000002</v>
      </c>
    </row>
    <row r="30" spans="2:9" ht="20.100000000000001" customHeight="1" x14ac:dyDescent="0.25">
      <c r="B30" s="195">
        <v>9</v>
      </c>
      <c r="C30" s="190" t="s">
        <v>136</v>
      </c>
      <c r="D30" s="190">
        <v>465</v>
      </c>
      <c r="E30" s="191">
        <v>407</v>
      </c>
      <c r="F30" s="196">
        <f t="shared" si="1"/>
        <v>1973.9622100000001</v>
      </c>
    </row>
    <row r="31" spans="2:9" ht="20.100000000000001" customHeight="1" x14ac:dyDescent="0.25">
      <c r="B31" s="195">
        <v>8</v>
      </c>
      <c r="C31" s="190" t="s">
        <v>136</v>
      </c>
      <c r="D31" s="190">
        <v>449</v>
      </c>
      <c r="E31" s="191">
        <v>394</v>
      </c>
      <c r="F31" s="196">
        <f t="shared" si="1"/>
        <v>1910.91182</v>
      </c>
    </row>
    <row r="32" spans="2:9" ht="20.100000000000001" customHeight="1" x14ac:dyDescent="0.25">
      <c r="B32" s="195">
        <v>7</v>
      </c>
      <c r="C32" s="190" t="s">
        <v>136</v>
      </c>
      <c r="D32" s="190">
        <v>437</v>
      </c>
      <c r="E32" s="191">
        <v>385</v>
      </c>
      <c r="F32" s="196">
        <f t="shared" si="1"/>
        <v>1867.2615500000002</v>
      </c>
    </row>
    <row r="33" spans="2:6" ht="20.100000000000001" customHeight="1" x14ac:dyDescent="0.25">
      <c r="B33" s="195">
        <v>6</v>
      </c>
      <c r="C33" s="190" t="s">
        <v>136</v>
      </c>
      <c r="D33" s="190">
        <v>415</v>
      </c>
      <c r="E33" s="191">
        <v>369</v>
      </c>
      <c r="F33" s="196">
        <f t="shared" si="1"/>
        <v>1789.6610700000001</v>
      </c>
    </row>
    <row r="34" spans="2:6" ht="20.100000000000001" customHeight="1" x14ac:dyDescent="0.25">
      <c r="B34" s="195">
        <v>5</v>
      </c>
      <c r="C34" s="190" t="s">
        <v>136</v>
      </c>
      <c r="D34" s="190">
        <v>397</v>
      </c>
      <c r="E34" s="191">
        <v>361</v>
      </c>
      <c r="F34" s="196">
        <f t="shared" si="1"/>
        <v>1750.8608300000001</v>
      </c>
    </row>
    <row r="35" spans="2:6" ht="20.100000000000001" customHeight="1" x14ac:dyDescent="0.25">
      <c r="B35" s="195">
        <v>4</v>
      </c>
      <c r="C35" s="190" t="s">
        <v>136</v>
      </c>
      <c r="D35" s="190">
        <v>388</v>
      </c>
      <c r="E35" s="192">
        <v>361</v>
      </c>
      <c r="F35" s="197">
        <f t="shared" si="1"/>
        <v>1750.8608300000001</v>
      </c>
    </row>
    <row r="36" spans="2:6" ht="20.100000000000001" customHeight="1" x14ac:dyDescent="0.25">
      <c r="B36" s="195">
        <v>3</v>
      </c>
      <c r="C36" s="190" t="s">
        <v>137</v>
      </c>
      <c r="D36" s="190">
        <v>380</v>
      </c>
      <c r="E36" s="192">
        <v>361</v>
      </c>
      <c r="F36" s="197">
        <f t="shared" si="1"/>
        <v>1750.8608300000001</v>
      </c>
    </row>
    <row r="37" spans="2:6" ht="20.100000000000001" customHeight="1" x14ac:dyDescent="0.25">
      <c r="B37" s="195">
        <v>2</v>
      </c>
      <c r="C37" s="190" t="s">
        <v>137</v>
      </c>
      <c r="D37" s="190">
        <v>375</v>
      </c>
      <c r="E37" s="192">
        <v>361</v>
      </c>
      <c r="F37" s="197">
        <f t="shared" si="1"/>
        <v>1750.8608300000001</v>
      </c>
    </row>
    <row r="38" spans="2:6" ht="20.100000000000001" customHeight="1" thickBot="1" x14ac:dyDescent="0.3">
      <c r="B38" s="198">
        <v>1</v>
      </c>
      <c r="C38" s="199" t="s">
        <v>137</v>
      </c>
      <c r="D38" s="199">
        <v>372</v>
      </c>
      <c r="E38" s="200">
        <v>361</v>
      </c>
      <c r="F38" s="201">
        <f t="shared" si="1"/>
        <v>1750.8608300000001</v>
      </c>
    </row>
  </sheetData>
  <sheetProtection algorithmName="SHA-512" hashValue="to591mXZD5AWQ2ieeo/P39T4VgwOESvG+IRupRQR7Y8xKu/7qhD4jyf1eN6RIt9s//KAWM/KnBJXomdk7e0v/Q==" saltValue="mt4UkXYM1KkGYbrn+LTGmQ==" spinCount="100000" sheet="1" objects="1" scenarios="1"/>
  <mergeCells count="18">
    <mergeCell ref="B7:B8"/>
    <mergeCell ref="D7:D8"/>
    <mergeCell ref="E7:E8"/>
    <mergeCell ref="F7:F8"/>
    <mergeCell ref="C2:I2"/>
    <mergeCell ref="A1:B2"/>
    <mergeCell ref="B24:B25"/>
    <mergeCell ref="D24:D25"/>
    <mergeCell ref="E24:E25"/>
    <mergeCell ref="F24:F25"/>
    <mergeCell ref="B5:C5"/>
    <mergeCell ref="B22:E22"/>
    <mergeCell ref="H10:H11"/>
    <mergeCell ref="H14:H15"/>
    <mergeCell ref="H7:H8"/>
    <mergeCell ref="I7:I8"/>
    <mergeCell ref="C7:C8"/>
    <mergeCell ref="H19:H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reprise sce</vt:lpstr>
      <vt:lpstr>Echelles indiciaires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Valérie Bonnin</cp:lastModifiedBy>
  <cp:lastPrinted>2017-10-04T12:22:36Z</cp:lastPrinted>
  <dcterms:created xsi:type="dcterms:W3CDTF">2006-06-28T06:33:39Z</dcterms:created>
  <dcterms:modified xsi:type="dcterms:W3CDTF">2023-04-24T14:34:57Z</dcterms:modified>
</cp:coreProperties>
</file>