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195" windowHeight="11640" activeTab="0"/>
  </bookViews>
  <sheets>
    <sheet name="reprise sce" sheetId="1" r:id="rId1"/>
    <sheet name="Echelles" sheetId="2" r:id="rId2"/>
  </sheets>
  <definedNames>
    <definedName name="_xlnm.Print_Area" localSheetId="0">#N/A</definedName>
  </definedNames>
  <calcPr fullCalcOnLoad="1"/>
</workbook>
</file>

<file path=xl/sharedStrings.xml><?xml version="1.0" encoding="utf-8"?>
<sst xmlns="http://schemas.openxmlformats.org/spreadsheetml/2006/main" count="203" uniqueCount="131">
  <si>
    <t>Période de recrutement</t>
  </si>
  <si>
    <t>au</t>
  </si>
  <si>
    <t>mois</t>
  </si>
  <si>
    <t>jours</t>
  </si>
  <si>
    <t xml:space="preserve">du </t>
  </si>
  <si>
    <t>- 360 jours pour un an</t>
  </si>
  <si>
    <t xml:space="preserve">FICHE DE DECOMPTE DE REPRISE D'ANCIENNETE </t>
  </si>
  <si>
    <t>Fait à,</t>
  </si>
  <si>
    <t>le,</t>
  </si>
  <si>
    <t xml:space="preserve"> Grade de nomination stagiaire :</t>
  </si>
  <si>
    <t>Calcul de l’Equivalent Temps Plein, 2 périodes pour les contrats :</t>
  </si>
  <si>
    <t>Signature de l'agent :</t>
  </si>
  <si>
    <t>Employeurs
Contrats de droit public</t>
  </si>
  <si>
    <t>Ans</t>
  </si>
  <si>
    <t>durée(s) à Temps Incomplet</t>
  </si>
  <si>
    <t xml:space="preserve"> mois</t>
  </si>
  <si>
    <t>x 3/4</t>
  </si>
  <si>
    <t>Reprise de la moitié 1/2</t>
  </si>
  <si>
    <t>x 1/2</t>
  </si>
  <si>
    <t xml:space="preserve">  mois</t>
  </si>
  <si>
    <t>an(s)</t>
  </si>
  <si>
    <t xml:space="preserve"> jour(s)</t>
  </si>
  <si>
    <t>--&gt; ORIGINAL DE CE DOCUMENT A CONSERVER DANS LE DOSSIER INDIVIDUEL DE L'AGENT avec les copies des justificatifs des périodes et des heures effectuées</t>
  </si>
  <si>
    <t xml:space="preserve">□  </t>
  </si>
  <si>
    <t>Soit :</t>
  </si>
  <si>
    <t>TOTAUX</t>
  </si>
  <si>
    <t>TOTAL en nombre de mois</t>
  </si>
  <si>
    <t>Tps COMPLET</t>
  </si>
  <si>
    <t>Tps INCOMPLET</t>
  </si>
  <si>
    <t>Total en Heures sur la période</t>
  </si>
  <si>
    <t>en Heures</t>
  </si>
  <si>
    <t>Conversion</t>
  </si>
  <si>
    <t xml:space="preserve"> mois  X 3/4   </t>
  </si>
  <si>
    <t xml:space="preserve"> mois  X 1/2   </t>
  </si>
  <si>
    <t xml:space="preserve"> NOM USUEL - Prénom de l'agent :</t>
  </si>
  <si>
    <t>NOM PATRONYMIQUE:</t>
  </si>
  <si>
    <t>Durée hebdo. (/35è) :</t>
  </si>
  <si>
    <t xml:space="preserve"> Date de nomination stagiaire :  </t>
  </si>
  <si>
    <t xml:space="preserve"> Agent intercommunal :</t>
  </si>
  <si>
    <t>NON</t>
  </si>
  <si>
    <t>[]</t>
  </si>
  <si>
    <t>Autre(s) collectivité(s) :</t>
  </si>
  <si>
    <t xml:space="preserve"> Nationalité :</t>
  </si>
  <si>
    <t>Française</t>
  </si>
  <si>
    <t>Ressortissant européen - Précisez le pays:</t>
  </si>
  <si>
    <t xml:space="preserve"> Situation de famille : </t>
  </si>
  <si>
    <t>Célibataire</t>
  </si>
  <si>
    <t>Marié</t>
  </si>
  <si>
    <t>Autre - Préciser :</t>
  </si>
  <si>
    <t xml:space="preserve"> N° SECURITE SOCIALE :</t>
  </si>
  <si>
    <t>Date  et lieu de naissance :</t>
  </si>
  <si>
    <t>jour(s)</t>
  </si>
  <si>
    <t>COLLECTIVITE :</t>
  </si>
  <si>
    <r>
      <t xml:space="preserve">mois </t>
    </r>
    <r>
      <rPr>
        <sz val="10"/>
        <rFont val="Wingdings"/>
        <family val="0"/>
      </rPr>
      <t>è</t>
    </r>
    <r>
      <rPr>
        <sz val="10"/>
        <rFont val="Arial"/>
        <family val="2"/>
      </rPr>
      <t xml:space="preserve"> =</t>
    </r>
  </si>
  <si>
    <t>I - TOTAL cumulé (temps complet + incomplet)</t>
  </si>
  <si>
    <t>II - Reprise services à 3/4 =</t>
  </si>
  <si>
    <t>II - Reprise services à 1/2 =</t>
  </si>
  <si>
    <t>Total I avant reprise :</t>
  </si>
  <si>
    <t>Employeurs
Contrats de droit privé</t>
  </si>
  <si>
    <t xml:space="preserve">- 30 jours par mois </t>
  </si>
  <si>
    <t>I.B.</t>
  </si>
  <si>
    <t>I.M.</t>
  </si>
  <si>
    <t>1a</t>
  </si>
  <si>
    <t>2a</t>
  </si>
  <si>
    <t>3a</t>
  </si>
  <si>
    <t>Temps de travail hebdo. en heures</t>
  </si>
  <si>
    <t>ATTENTION : SEULS LES AGENTS FRANCAIS OU RESSORTISSANTS EUROPEENS PEUVENT ETRE STAGIAIRISES</t>
  </si>
  <si>
    <t xml:space="preserve">Filière Administrative </t>
  </si>
  <si>
    <t>Filière Culturelle</t>
  </si>
  <si>
    <t>Reprise au 3/4</t>
  </si>
  <si>
    <r>
      <t>*</t>
    </r>
    <r>
      <rPr>
        <sz val="6"/>
        <rFont val="Arial"/>
        <family val="2"/>
      </rPr>
      <t xml:space="preserve"> (périodes non cumulables en application de l'article 8 du décret 2016-596)</t>
    </r>
  </si>
  <si>
    <t>ECHELLE INDICIAIRE C1</t>
  </si>
  <si>
    <t>Grades par FILIERES</t>
  </si>
  <si>
    <t>► Adjoint administratif</t>
  </si>
  <si>
    <t>Filière Technique 
Filière Animation</t>
  </si>
  <si>
    <t>► Adjoint technique
► Adjoint d'animation</t>
  </si>
  <si>
    <t>Filière Sportive 
Filière Sociale</t>
  </si>
  <si>
    <t>► Opérateur des APS
► Agent social</t>
  </si>
  <si>
    <t>Durée avancement</t>
  </si>
  <si>
    <t>► Adjoint du patrimoine</t>
  </si>
  <si>
    <t>Echelle</t>
  </si>
  <si>
    <t>Echelon</t>
  </si>
  <si>
    <t>Ancienneté</t>
  </si>
  <si>
    <t>durée(s) à Temps Complet</t>
  </si>
  <si>
    <t>1) PERIODES DE DROIT PUBLIC : contractuel de droit public, assistantes maternelles, militaires retraités …</t>
  </si>
  <si>
    <r>
      <t>A compter du 1er/1/2002</t>
    </r>
    <r>
      <rPr>
        <sz val="9"/>
        <rFont val="Arial"/>
        <family val="2"/>
      </rPr>
      <t xml:space="preserve"> </t>
    </r>
    <r>
      <rPr>
        <sz val="9"/>
        <rFont val="Wingdings"/>
        <family val="0"/>
      </rPr>
      <t></t>
    </r>
  </si>
  <si>
    <t>reprise aux 3/4 des services de droit public avec possible maintien de rémunération à titre personnel, soit:</t>
  </si>
  <si>
    <t>Moyenne des 6 meilleures rémunérations en qualité de contractuels (cf ci-dessus)</t>
  </si>
  <si>
    <t>IB</t>
  </si>
  <si>
    <t>IM</t>
  </si>
  <si>
    <t>Moyenne mensuelle du régime indemnitaire perçu annuellement en qualité de stagiaire</t>
  </si>
  <si>
    <t>OU* □</t>
  </si>
  <si>
    <t>à</t>
  </si>
  <si>
    <t>□</t>
  </si>
  <si>
    <t>Maintien sous réserve de justifier d'au moins six mois de services effectifs en qualité d’agent public contractuel pendant les douze mois précédant la nomination et dans la limite de l'indice terminal du grade de nomination.
La rémunération prise en compte correspond à la moyenne des six meilleures rémunérations perçues pendant les douze mois précédant la nomination, y compris le régime indemnitaire. Cette rémunération ne prend en compte aucun élément accessoire lié à la situation familiale, au lieu de travail ou aux frais de transport. 
Les agents contractuels, dont la rémunération n’est pas fixée par référence expresse à un indice, conservent à titre personnel le bénéfice de cette rémunération dans les mêmes limites.</t>
  </si>
  <si>
    <r>
      <t>Attention :</t>
    </r>
    <r>
      <rPr>
        <sz val="10"/>
        <rFont val="Arial"/>
        <family val="4"/>
      </rPr>
      <t xml:space="preserve"> </t>
    </r>
    <r>
      <rPr>
        <sz val="10"/>
        <rFont val="Wingdings"/>
        <family val="0"/>
      </rPr>
      <t>à</t>
    </r>
    <r>
      <rPr>
        <sz val="10"/>
        <rFont val="Arial"/>
        <family val="4"/>
      </rPr>
      <t xml:space="preserve"> pour un seul et même mois, la durée maximale  ne peut excéder un temps complet soit 169H ou 151,67H/mois.</t>
    </r>
  </si>
  <si>
    <r>
      <t>Jusqu'au 31/12/2001</t>
    </r>
    <r>
      <rPr>
        <sz val="10"/>
        <rFont val="Arial"/>
        <family val="2"/>
      </rPr>
      <t xml:space="preserve"> </t>
    </r>
    <r>
      <rPr>
        <sz val="10"/>
        <rFont val="Wingdings"/>
        <family val="0"/>
      </rPr>
      <t></t>
    </r>
  </si>
  <si>
    <r>
      <t>Soit une reprise de</t>
    </r>
    <r>
      <rPr>
        <sz val="10"/>
        <rFont val="Arial"/>
        <family val="2"/>
      </rPr>
      <t xml:space="preserve"> : </t>
    </r>
  </si>
  <si>
    <t>2) PERIODES DE DROIT PRIVE : agent ou salarié de droit privé dans une administration (CAE, CUI, emplois avenir, contrats d'apprentissage, contrats de qualification et en alternance), une association ou une entreprise (contractuels de droit privé, contrats d'intérim, chèques emploi-services…),</t>
  </si>
  <si>
    <r>
      <t xml:space="preserve">durée(s) à Temps Complet </t>
    </r>
    <r>
      <rPr>
        <sz val="9"/>
        <rFont val="Wingdings"/>
        <family val="0"/>
      </rPr>
      <t></t>
    </r>
    <r>
      <rPr>
        <sz val="9"/>
        <rFont val="Arial"/>
        <family val="2"/>
      </rPr>
      <t xml:space="preserve"> ou </t>
    </r>
    <r>
      <rPr>
        <sz val="9"/>
        <rFont val="Wingdings"/>
        <family val="0"/>
      </rPr>
      <t></t>
    </r>
  </si>
  <si>
    <r>
      <t xml:space="preserve">Jusqu'au </t>
    </r>
    <r>
      <rPr>
        <b/>
        <sz val="10"/>
        <rFont val="Arial"/>
        <family val="2"/>
      </rPr>
      <t>31/12/2001</t>
    </r>
    <r>
      <rPr>
        <sz val="9"/>
        <rFont val="Arial"/>
        <family val="2"/>
      </rPr>
      <t xml:space="preserve"> </t>
    </r>
    <r>
      <rPr>
        <sz val="9"/>
        <rFont val="Wingdings"/>
        <family val="0"/>
      </rPr>
      <t></t>
    </r>
  </si>
  <si>
    <r>
      <t xml:space="preserve">A compter du </t>
    </r>
    <r>
      <rPr>
        <b/>
        <sz val="10"/>
        <rFont val="Arial"/>
        <family val="2"/>
      </rPr>
      <t>1er/1/2002</t>
    </r>
    <r>
      <rPr>
        <sz val="9"/>
        <rFont val="Arial"/>
        <family val="2"/>
      </rPr>
      <t xml:space="preserve"> </t>
    </r>
    <r>
      <rPr>
        <sz val="9"/>
        <rFont val="Wingdings"/>
        <family val="0"/>
      </rPr>
      <t></t>
    </r>
  </si>
  <si>
    <r>
      <t xml:space="preserve">Je soussigné(e) </t>
    </r>
    <r>
      <rPr>
        <sz val="10"/>
        <color indexed="16"/>
        <rFont val="Arial"/>
        <family val="2"/>
      </rPr>
      <t xml:space="preserve"> --------------------------------------- </t>
    </r>
    <r>
      <rPr>
        <sz val="10"/>
        <rFont val="Arial"/>
        <family val="2"/>
      </rPr>
      <t xml:space="preserve"> certifie l'exactitude des renseignements indiqués et déclare opter pour la reprise de mes activités :</t>
    </r>
  </si>
  <si>
    <r>
      <t xml:space="preserve">reprise aux 1/2 des services de droit privé,
</t>
    </r>
    <r>
      <rPr>
        <i/>
        <u val="single"/>
        <sz val="10"/>
        <rFont val="Arial"/>
        <family val="2"/>
      </rPr>
      <t>sans maintien de rémunération à titre personnel,</t>
    </r>
    <r>
      <rPr>
        <i/>
        <sz val="10"/>
        <rFont val="Arial"/>
        <family val="2"/>
      </rPr>
      <t xml:space="preserve">   soit :</t>
    </r>
  </si>
  <si>
    <r>
      <t xml:space="preserve">3) LAUREAT DU 3ème CONCOURS </t>
    </r>
    <r>
      <rPr>
        <i/>
        <sz val="10"/>
        <rFont val="Arial"/>
        <family val="2"/>
      </rPr>
      <t>:</t>
    </r>
  </si>
  <si>
    <r>
      <t>Pour les lauréats du 3ème concours (</t>
    </r>
    <r>
      <rPr>
        <sz val="10"/>
        <color indexed="10"/>
        <rFont val="Arial"/>
        <family val="2"/>
      </rPr>
      <t>agents ne pouvant pas prétendre à la reprise de services de droit privé</t>
    </r>
    <r>
      <rPr>
        <sz val="10"/>
        <rFont val="Arial"/>
        <family val="2"/>
      </rPr>
      <t xml:space="preserve">)
</t>
    </r>
  </si>
  <si>
    <r>
      <t>= 1 an</t>
    </r>
    <r>
      <rPr>
        <sz val="8"/>
        <rFont val="Arial"/>
        <family val="2"/>
      </rPr>
      <t xml:space="preserve"> si durée d’activité &lt; 9 ans</t>
    </r>
  </si>
  <si>
    <r>
      <t>= 2 ans</t>
    </r>
    <r>
      <rPr>
        <sz val="8"/>
        <rFont val="Arial"/>
        <family val="2"/>
      </rPr>
      <t xml:space="preserve"> si durée d’activité ≥ 9 ans</t>
    </r>
  </si>
  <si>
    <r>
      <t xml:space="preserve"> du </t>
    </r>
    <r>
      <rPr>
        <sz val="10"/>
        <color indexed="16"/>
        <rFont val="Arial"/>
        <family val="2"/>
      </rPr>
      <t>…………………</t>
    </r>
  </si>
  <si>
    <r>
      <t xml:space="preserve">au </t>
    </r>
    <r>
      <rPr>
        <sz val="10"/>
        <color indexed="16"/>
        <rFont val="Arial"/>
        <family val="2"/>
      </rPr>
      <t xml:space="preserve">………………. </t>
    </r>
  </si>
  <si>
    <r>
      <t xml:space="preserve">(sauf la journée d'appel de préparation à la défense dès 1998 - </t>
    </r>
    <r>
      <rPr>
        <i/>
        <sz val="7"/>
        <rFont val="Arial"/>
        <family val="2"/>
      </rPr>
      <t>Art. R 112-4 du code du service national</t>
    </r>
    <r>
      <rPr>
        <sz val="10"/>
        <rFont val="Arial"/>
        <family val="2"/>
      </rPr>
      <t>)</t>
    </r>
  </si>
  <si>
    <r>
      <t>Compte tenu du choix de l'agent, et conformément à la grille indiciaire correspondant au grade de recrutement</t>
    </r>
    <r>
      <rPr>
        <sz val="10"/>
        <color indexed="10"/>
        <rFont val="Arial"/>
        <family val="2"/>
      </rPr>
      <t xml:space="preserve"> (cf onglet suivant)</t>
    </r>
    <r>
      <rPr>
        <sz val="10"/>
        <rFont val="Arial"/>
        <family val="2"/>
      </rPr>
      <t>, le classement s'effectuera comme suit  :</t>
    </r>
  </si>
  <si>
    <t>OUI</t>
  </si>
  <si>
    <r>
      <t></t>
    </r>
    <r>
      <rPr>
        <sz val="10"/>
        <rFont val="Comic Sans MS"/>
        <family val="4"/>
      </rPr>
      <t xml:space="preserve"> A compter du 1</t>
    </r>
    <r>
      <rPr>
        <vertAlign val="superscript"/>
        <sz val="10"/>
        <rFont val="Comic Sans MS"/>
        <family val="4"/>
      </rPr>
      <t>er</t>
    </r>
    <r>
      <rPr>
        <sz val="10"/>
        <rFont val="Comic Sans MS"/>
        <family val="4"/>
      </rPr>
      <t>/1/2002 :             temps complet = 151,67H/mois (35H par semaine)</t>
    </r>
  </si>
  <si>
    <r>
      <t></t>
    </r>
    <r>
      <rPr>
        <sz val="10"/>
        <rFont val="Comic Sans MS"/>
        <family val="4"/>
      </rPr>
      <t xml:space="preserve"> Jusqu’au 31/12/2001 :                    temps complet = 169H/mois (39H par semaine)</t>
    </r>
  </si>
  <si>
    <r>
      <t xml:space="preserve">4) </t>
    </r>
    <r>
      <rPr>
        <b/>
        <u val="single"/>
        <sz val="10"/>
        <rFont val="Arial"/>
        <family val="2"/>
      </rPr>
      <t xml:space="preserve">PERIODE DE SERVICE NATIONAL REPRISE EN TOTALITE 
</t>
    </r>
    <r>
      <rPr>
        <b/>
        <sz val="10"/>
        <rFont val="Arial"/>
        <family val="2"/>
      </rPr>
      <t xml:space="preserve">    </t>
    </r>
    <r>
      <rPr>
        <b/>
        <u val="single"/>
        <sz val="10"/>
        <rFont val="Arial"/>
        <family val="2"/>
      </rPr>
      <t xml:space="preserve">SERVICE CIVIQUE OU VOLONTARIAT INTERNATIONAL REPRIS EN FONCTION DU TEMPS EFFECTIF ACCOMPLI </t>
    </r>
    <r>
      <rPr>
        <b/>
        <sz val="10"/>
        <rFont val="Arial"/>
        <family val="2"/>
      </rPr>
      <t>:</t>
    </r>
  </si>
  <si>
    <r>
      <t xml:space="preserve">TIB
</t>
    </r>
    <r>
      <rPr>
        <b/>
        <sz val="6"/>
        <rFont val="Arial"/>
        <family val="2"/>
      </rPr>
      <t>mensuel</t>
    </r>
  </si>
  <si>
    <t>Détermination du maintien de la rémunération brute à titre personnel (pour les contractuels ayant opté pour une reprise de services de droit public uniquement)</t>
  </si>
  <si>
    <r>
      <t xml:space="preserve">Traitement indiciaire maintenu à titre personnel soit l'IM :
</t>
    </r>
    <r>
      <rPr>
        <sz val="10"/>
        <color indexed="10"/>
        <rFont val="Arial"/>
        <family val="2"/>
      </rPr>
      <t xml:space="preserve">(dans la limite du dernier échelon du grade (cf onglet suivant) </t>
    </r>
  </si>
  <si>
    <r>
      <t>è</t>
    </r>
    <r>
      <rPr>
        <sz val="8"/>
        <rFont val="Comic Sans MS"/>
        <family val="4"/>
      </rPr>
      <t>Références générales de calcul :</t>
    </r>
  </si>
  <si>
    <r>
      <t xml:space="preserve">Rémunération brute à temps complet en qualité de contractuel de droit public </t>
    </r>
    <r>
      <rPr>
        <sz val="10"/>
        <rFont val="Arial"/>
        <family val="2"/>
      </rPr>
      <t>: ………………………</t>
    </r>
  </si>
  <si>
    <r>
      <t>Le fonctionnaire doit opter lors de sa nomination, ou au plus tard dans un délai d'</t>
    </r>
    <r>
      <rPr>
        <sz val="10"/>
        <rFont val="Arial"/>
        <family val="2"/>
      </rPr>
      <t>1 an suivant celle-ci, pour l'application du dispositif qui lui est le plus favorable.</t>
    </r>
  </si>
  <si>
    <t>4a</t>
  </si>
  <si>
    <t>ECHELLE INDICIAIRE
GRADE AGENT DE MAITRISE</t>
  </si>
  <si>
    <t>Durée Avancement</t>
  </si>
  <si>
    <t>-</t>
  </si>
  <si>
    <t xml:space="preserve"> -</t>
  </si>
  <si>
    <t>Rémunération indiciaire en qualité de stagiaire (valeur du point au 01/07/2022)</t>
  </si>
  <si>
    <r>
      <t xml:space="preserve">AGENT STAGIAIRE </t>
    </r>
    <r>
      <rPr>
        <b/>
        <sz val="12"/>
        <color indexed="10"/>
        <rFont val="Arial"/>
        <family val="2"/>
      </rPr>
      <t>NOMM</t>
    </r>
    <r>
      <rPr>
        <b/>
        <sz val="12"/>
        <color indexed="10"/>
        <rFont val="Calibri"/>
        <family val="2"/>
      </rPr>
      <t>É</t>
    </r>
    <r>
      <rPr>
        <b/>
        <sz val="12"/>
        <color indexed="10"/>
        <rFont val="Arial"/>
        <family val="2"/>
      </rPr>
      <t xml:space="preserve"> EN CATEGORIE C
échelle C1 sans concours ou agent de maîtrise
A COMPTER DU </t>
    </r>
    <r>
      <rPr>
        <b/>
        <u val="single"/>
        <sz val="12"/>
        <color indexed="10"/>
        <rFont val="Arial"/>
        <family val="2"/>
      </rPr>
      <t>1er JUILLET 2022</t>
    </r>
  </si>
  <si>
    <r>
      <t xml:space="preserve">ECHELLES INDICIAIRES ET DUREE DE CARRIERE DES GRADES DE CATEGORIE C
(décrets 2016-596 et 2016-604 du 12 mai 2016)
</t>
    </r>
    <r>
      <rPr>
        <b/>
        <u val="single"/>
        <sz val="10"/>
        <color indexed="10"/>
        <rFont val="Albertus (W1)"/>
        <family val="0"/>
      </rPr>
      <t>applicables à compter du 01/07/2022</t>
    </r>
  </si>
  <si>
    <r>
      <t>Valeur du point : 5,82004 (Mise à jour au 01/07/2022)</t>
    </r>
    <r>
      <rPr>
        <i/>
        <sz val="9"/>
        <rFont val="Arial"/>
        <family val="2"/>
      </rPr>
      <t xml:space="preserv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</si>
</sst>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0"/>
    <numFmt numFmtId="170" formatCode="0.0000"/>
    <numFmt numFmtId="171" formatCode="0.000"/>
  </numFmts>
  <fonts count="91">
    <font>
      <sz val="10"/>
      <name val="Arial"/>
      <family val="0"/>
    </font>
    <font>
      <sz val="9"/>
      <name val="Arial"/>
      <family val="2"/>
    </font>
    <font>
      <b/>
      <sz val="10"/>
      <name val="Arial"/>
      <family val="2"/>
    </font>
    <font>
      <sz val="8"/>
      <name val="Arial"/>
      <family val="2"/>
    </font>
    <font>
      <b/>
      <sz val="12"/>
      <name val="Arial"/>
      <family val="2"/>
    </font>
    <font>
      <b/>
      <sz val="8"/>
      <name val="Arial"/>
      <family val="2"/>
    </font>
    <font>
      <sz val="6"/>
      <name val="Arial"/>
      <family val="2"/>
    </font>
    <font>
      <sz val="9"/>
      <name val="Wingdings"/>
      <family val="0"/>
    </font>
    <font>
      <b/>
      <sz val="6"/>
      <name val="Arial"/>
      <family val="2"/>
    </font>
    <font>
      <b/>
      <i/>
      <sz val="9"/>
      <name val="Arial"/>
      <family val="2"/>
    </font>
    <font>
      <i/>
      <sz val="7"/>
      <name val="Arial"/>
      <family val="2"/>
    </font>
    <font>
      <sz val="10"/>
      <name val="Wingdings"/>
      <family val="0"/>
    </font>
    <font>
      <b/>
      <u val="single"/>
      <sz val="7"/>
      <name val="Arial"/>
      <family val="2"/>
    </font>
    <font>
      <i/>
      <sz val="9"/>
      <name val="Arial"/>
      <family val="2"/>
    </font>
    <font>
      <b/>
      <u val="single"/>
      <sz val="11"/>
      <name val="Albertus (W1)"/>
      <family val="0"/>
    </font>
    <font>
      <u val="single"/>
      <sz val="10"/>
      <color indexed="12"/>
      <name val="Arial"/>
      <family val="2"/>
    </font>
    <font>
      <u val="single"/>
      <sz val="10"/>
      <color indexed="36"/>
      <name val="Arial"/>
      <family val="2"/>
    </font>
    <font>
      <sz val="10"/>
      <color indexed="16"/>
      <name val="Arial"/>
      <family val="2"/>
    </font>
    <font>
      <b/>
      <sz val="13"/>
      <name val="Arial"/>
      <family val="2"/>
    </font>
    <font>
      <b/>
      <u val="single"/>
      <sz val="10"/>
      <name val="Albertus (W1)"/>
      <family val="0"/>
    </font>
    <font>
      <b/>
      <u val="single"/>
      <sz val="10"/>
      <color indexed="10"/>
      <name val="Albertus (W1)"/>
      <family val="0"/>
    </font>
    <font>
      <sz val="10"/>
      <color indexed="10"/>
      <name val="Arial"/>
      <family val="2"/>
    </font>
    <font>
      <sz val="10"/>
      <name val="Comic Sans MS"/>
      <family val="4"/>
    </font>
    <font>
      <vertAlign val="superscript"/>
      <sz val="10"/>
      <name val="Comic Sans MS"/>
      <family val="4"/>
    </font>
    <font>
      <i/>
      <u val="single"/>
      <sz val="10"/>
      <name val="Arial"/>
      <family val="2"/>
    </font>
    <font>
      <i/>
      <sz val="10"/>
      <name val="Arial"/>
      <family val="2"/>
    </font>
    <font>
      <b/>
      <sz val="12"/>
      <name val="Arial Black"/>
      <family val="2"/>
    </font>
    <font>
      <b/>
      <sz val="9"/>
      <name val="Arial"/>
      <family val="2"/>
    </font>
    <font>
      <b/>
      <u val="single"/>
      <sz val="10"/>
      <name val="Arial"/>
      <family val="2"/>
    </font>
    <font>
      <b/>
      <sz val="12"/>
      <color indexed="10"/>
      <name val="Arial"/>
      <family val="2"/>
    </font>
    <font>
      <b/>
      <sz val="12"/>
      <color indexed="10"/>
      <name val="Calibri"/>
      <family val="2"/>
    </font>
    <font>
      <b/>
      <u val="single"/>
      <sz val="12"/>
      <color indexed="10"/>
      <name val="Arial"/>
      <family val="2"/>
    </font>
    <font>
      <b/>
      <u val="single"/>
      <sz val="8"/>
      <name val="Arial"/>
      <family val="2"/>
    </font>
    <font>
      <b/>
      <sz val="9"/>
      <color indexed="16"/>
      <name val="Arial"/>
      <family val="2"/>
    </font>
    <font>
      <u val="single"/>
      <sz val="6"/>
      <name val="Arial"/>
      <family val="2"/>
    </font>
    <font>
      <b/>
      <sz val="10"/>
      <color indexed="16"/>
      <name val="Arial"/>
      <family val="2"/>
    </font>
    <font>
      <b/>
      <sz val="6"/>
      <color indexed="16"/>
      <name val="Arial"/>
      <family val="2"/>
    </font>
    <font>
      <b/>
      <sz val="8"/>
      <color indexed="16"/>
      <name val="Arial"/>
      <family val="2"/>
    </font>
    <font>
      <sz val="8"/>
      <color indexed="16"/>
      <name val="Arial"/>
      <family val="2"/>
    </font>
    <font>
      <u val="single"/>
      <sz val="7"/>
      <name val="Comic Sans MS"/>
      <family val="4"/>
    </font>
    <font>
      <sz val="7"/>
      <name val="Arial"/>
      <family val="2"/>
    </font>
    <font>
      <u val="single"/>
      <sz val="7"/>
      <name val="Wingdings"/>
      <family val="0"/>
    </font>
    <font>
      <sz val="7"/>
      <name val="Wingdings"/>
      <family val="0"/>
    </font>
    <font>
      <u val="single"/>
      <sz val="7"/>
      <name val="Arial"/>
      <family val="2"/>
    </font>
    <font>
      <sz val="7"/>
      <name val="Comic Sans MS"/>
      <family val="4"/>
    </font>
    <font>
      <b/>
      <i/>
      <u val="single"/>
      <sz val="7"/>
      <name val="Comic Sans MS"/>
      <family val="4"/>
    </font>
    <font>
      <b/>
      <sz val="7"/>
      <name val="Arial"/>
      <family val="2"/>
    </font>
    <font>
      <b/>
      <u val="single"/>
      <sz val="9"/>
      <name val="Arial"/>
      <family val="2"/>
    </font>
    <font>
      <u val="single"/>
      <sz val="9"/>
      <name val="Arial"/>
      <family val="2"/>
    </font>
    <font>
      <b/>
      <i/>
      <sz val="8"/>
      <color indexed="8"/>
      <name val="Arial"/>
      <family val="2"/>
    </font>
    <font>
      <b/>
      <u val="single"/>
      <sz val="11"/>
      <name val="Arial"/>
      <family val="2"/>
    </font>
    <font>
      <b/>
      <sz val="12"/>
      <color indexed="16"/>
      <name val="Arial"/>
      <family val="2"/>
    </font>
    <font>
      <b/>
      <sz val="25"/>
      <color indexed="16"/>
      <name val="Arial"/>
      <family val="2"/>
    </font>
    <font>
      <b/>
      <sz val="15"/>
      <color indexed="16"/>
      <name val="Arial"/>
      <family val="2"/>
    </font>
    <font>
      <b/>
      <u val="single"/>
      <sz val="10"/>
      <color indexed="16"/>
      <name val="Arial"/>
      <family val="2"/>
    </font>
    <font>
      <b/>
      <sz val="11"/>
      <name val="Arial"/>
      <family val="2"/>
    </font>
    <font>
      <sz val="8"/>
      <name val="Comic Sans MS"/>
      <family val="4"/>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4"/>
        <bgColor indexed="64"/>
      </patternFill>
    </fill>
    <fill>
      <patternFill patternType="solid">
        <fgColor indexed="47"/>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thin"/>
    </border>
    <border>
      <left style="thin"/>
      <right style="thin"/>
      <top style="thin"/>
      <bottom style="thin"/>
    </border>
    <border>
      <left style="thin"/>
      <right style="medium"/>
      <top style="thin"/>
      <bottom style="thin"/>
    </border>
    <border>
      <left style="dotted"/>
      <right style="dotted"/>
      <top style="dotted"/>
      <bottom style="dotted"/>
    </border>
    <border>
      <left style="dotted"/>
      <right style="medium"/>
      <top style="dotted"/>
      <bottom style="dotted"/>
    </border>
    <border>
      <left style="dotted"/>
      <right style="dotted"/>
      <top style="dotted"/>
      <bottom style="thin"/>
    </border>
    <border>
      <left style="dotted"/>
      <right style="medium"/>
      <top style="dotted"/>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medium"/>
      <top>
        <color indexed="63"/>
      </top>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medium"/>
      <top style="thin"/>
      <bottom>
        <color indexed="63"/>
      </bottom>
    </border>
    <border>
      <left style="medium"/>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thin"/>
      <bottom style="mediu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79" fillId="27" borderId="1" applyNumberFormat="0" applyAlignment="0" applyProtection="0"/>
    <xf numFmtId="0" fontId="80" fillId="28"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26" borderId="4"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2" borderId="9" applyNumberFormat="0" applyAlignment="0" applyProtection="0"/>
  </cellStyleXfs>
  <cellXfs count="396">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9" fillId="0" borderId="0" xfId="0" applyFont="1" applyAlignment="1">
      <alignment vertical="center"/>
    </xf>
    <xf numFmtId="0" fontId="14" fillId="0" borderId="0" xfId="0" applyFont="1" applyAlignment="1">
      <alignment vertical="center" wrapText="1"/>
    </xf>
    <xf numFmtId="0" fontId="19" fillId="0" borderId="0" xfId="0" applyFont="1" applyAlignment="1">
      <alignment vertical="center" wrapText="1"/>
    </xf>
    <xf numFmtId="0" fontId="5" fillId="33" borderId="10" xfId="0" applyFont="1" applyFill="1" applyBorder="1" applyAlignment="1">
      <alignment horizontal="center" vertical="center" wrapText="1"/>
    </xf>
    <xf numFmtId="0" fontId="12"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xf>
    <xf numFmtId="0" fontId="3" fillId="0" borderId="0" xfId="0" applyFont="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Font="1" applyAlignment="1">
      <alignment/>
    </xf>
    <xf numFmtId="0" fontId="2" fillId="0" borderId="0" xfId="0" applyFont="1" applyAlignment="1">
      <alignment/>
    </xf>
    <xf numFmtId="0" fontId="3" fillId="0" borderId="0" xfId="0" applyFont="1" applyAlignment="1">
      <alignment/>
    </xf>
    <xf numFmtId="0" fontId="34" fillId="0" borderId="0" xfId="0" applyFont="1" applyAlignment="1">
      <alignment vertical="center" wrapText="1"/>
    </xf>
    <xf numFmtId="0" fontId="0" fillId="0" borderId="0" xfId="0" applyFont="1" applyAlignment="1">
      <alignment/>
    </xf>
    <xf numFmtId="0" fontId="8" fillId="0" borderId="0" xfId="0" applyFont="1" applyAlignment="1">
      <alignment vertical="center" wrapText="1"/>
    </xf>
    <xf numFmtId="0" fontId="8" fillId="0" borderId="13" xfId="0" applyFont="1" applyBorder="1" applyAlignment="1" applyProtection="1">
      <alignment horizontal="left" vertical="center" wrapText="1"/>
      <protection locked="0"/>
    </xf>
    <xf numFmtId="14" fontId="36" fillId="0" borderId="13" xfId="0" applyNumberFormat="1" applyFont="1" applyBorder="1" applyAlignment="1" applyProtection="1">
      <alignment horizontal="left" vertical="center" wrapText="1"/>
      <protection locked="0"/>
    </xf>
    <xf numFmtId="0" fontId="36"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14" fontId="36" fillId="0" borderId="15" xfId="0" applyNumberFormat="1" applyFont="1" applyBorder="1" applyAlignment="1" applyProtection="1">
      <alignment horizontal="left" vertical="center" wrapText="1"/>
      <protection locked="0"/>
    </xf>
    <xf numFmtId="0" fontId="36" fillId="0" borderId="16" xfId="0" applyFont="1" applyBorder="1" applyAlignment="1" applyProtection="1">
      <alignment horizontal="left" vertical="center" wrapText="1"/>
      <protection locked="0"/>
    </xf>
    <xf numFmtId="0" fontId="1" fillId="0" borderId="17" xfId="0" applyFont="1" applyBorder="1" applyAlignment="1">
      <alignment vertical="center" wrapText="1"/>
    </xf>
    <xf numFmtId="0" fontId="35" fillId="0" borderId="18" xfId="0" applyFont="1" applyBorder="1" applyAlignment="1">
      <alignment horizontal="right" vertical="center" wrapText="1"/>
    </xf>
    <xf numFmtId="0" fontId="3" fillId="0" borderId="0" xfId="0" applyFont="1" applyAlignment="1">
      <alignment horizontal="left" vertical="center" wrapText="1"/>
    </xf>
    <xf numFmtId="0" fontId="35" fillId="0" borderId="0" xfId="0" applyFont="1" applyAlignment="1" applyProtection="1">
      <alignment horizontal="right" vertical="center" wrapText="1"/>
      <protection locked="0"/>
    </xf>
    <xf numFmtId="0" fontId="35" fillId="0" borderId="0" xfId="0" applyFont="1" applyAlignment="1">
      <alignment horizontal="right" vertical="center" wrapText="1"/>
    </xf>
    <xf numFmtId="0" fontId="3" fillId="0" borderId="0" xfId="0" applyFont="1" applyAlignment="1">
      <alignment vertical="center" wrapText="1"/>
    </xf>
    <xf numFmtId="0" fontId="3" fillId="0" borderId="19" xfId="0" applyFont="1" applyBorder="1" applyAlignment="1">
      <alignment vertical="center" wrapText="1"/>
    </xf>
    <xf numFmtId="14" fontId="37" fillId="0" borderId="20" xfId="0" applyNumberFormat="1" applyFont="1" applyBorder="1" applyAlignment="1" applyProtection="1">
      <alignment vertical="center" wrapText="1"/>
      <protection locked="0"/>
    </xf>
    <xf numFmtId="0" fontId="39" fillId="0" borderId="0" xfId="0" applyFont="1" applyAlignment="1">
      <alignment horizontal="left"/>
    </xf>
    <xf numFmtId="0" fontId="40" fillId="0" borderId="0" xfId="0" applyFont="1" applyAlignment="1">
      <alignment horizontal="left" vertical="center"/>
    </xf>
    <xf numFmtId="0" fontId="40" fillId="0" borderId="0" xfId="0" applyFont="1" applyAlignment="1">
      <alignment horizontal="centerContinuous" vertical="center"/>
    </xf>
    <xf numFmtId="0" fontId="40" fillId="0" borderId="0" xfId="0" applyFont="1" applyAlignment="1">
      <alignment horizontal="centerContinuous"/>
    </xf>
    <xf numFmtId="0" fontId="40" fillId="0" borderId="0" xfId="0" applyFont="1" applyAlignment="1">
      <alignment/>
    </xf>
    <xf numFmtId="0" fontId="42" fillId="0" borderId="0" xfId="0" applyFont="1" applyAlignment="1">
      <alignment horizontal="left"/>
    </xf>
    <xf numFmtId="0" fontId="43" fillId="0" borderId="0" xfId="0" applyFont="1" applyAlignment="1">
      <alignment/>
    </xf>
    <xf numFmtId="0" fontId="44" fillId="0" borderId="21" xfId="0" applyFont="1" applyBorder="1" applyAlignment="1">
      <alignment horizontal="left"/>
    </xf>
    <xf numFmtId="0" fontId="40" fillId="0" borderId="22" xfId="0" applyFont="1" applyBorder="1" applyAlignment="1">
      <alignment/>
    </xf>
    <xf numFmtId="0" fontId="44" fillId="0" borderId="23" xfId="0" applyFont="1" applyBorder="1" applyAlignment="1" quotePrefix="1">
      <alignment horizontal="left"/>
    </xf>
    <xf numFmtId="0" fontId="40" fillId="0" borderId="24" xfId="0" applyFont="1" applyBorder="1" applyAlignment="1">
      <alignment/>
    </xf>
    <xf numFmtId="0" fontId="44" fillId="0" borderId="0" xfId="0" applyFont="1" applyAlignment="1">
      <alignment horizontal="centerContinuous"/>
    </xf>
    <xf numFmtId="0" fontId="46" fillId="13" borderId="25" xfId="0" applyFont="1" applyFill="1" applyBorder="1" applyAlignment="1">
      <alignment vertical="center" wrapText="1"/>
    </xf>
    <xf numFmtId="0" fontId="38" fillId="0" borderId="26" xfId="0" applyFont="1" applyBorder="1" applyAlignment="1" applyProtection="1">
      <alignment horizontal="left" vertical="center" wrapText="1"/>
      <protection locked="0"/>
    </xf>
    <xf numFmtId="14" fontId="38" fillId="0" borderId="10" xfId="0" applyNumberFormat="1" applyFont="1" applyBorder="1" applyAlignment="1" applyProtection="1">
      <alignment horizontal="center" vertical="center"/>
      <protection locked="0"/>
    </xf>
    <xf numFmtId="14" fontId="38" fillId="0" borderId="27" xfId="0" applyNumberFormat="1" applyFont="1" applyBorder="1" applyAlignment="1" applyProtection="1">
      <alignment horizontal="center" vertical="center"/>
      <protection locked="0"/>
    </xf>
    <xf numFmtId="0" fontId="37" fillId="0" borderId="26"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49" fontId="38" fillId="0" borderId="26" xfId="0" applyNumberFormat="1" applyFont="1" applyBorder="1" applyAlignment="1" applyProtection="1">
      <alignment vertical="center"/>
      <protection locked="0"/>
    </xf>
    <xf numFmtId="4" fontId="37" fillId="0" borderId="10" xfId="0" applyNumberFormat="1" applyFont="1" applyBorder="1" applyAlignment="1" applyProtection="1">
      <alignment vertical="center"/>
      <protection locked="0"/>
    </xf>
    <xf numFmtId="4" fontId="37" fillId="0" borderId="28" xfId="0" applyNumberFormat="1" applyFont="1" applyBorder="1" applyAlignment="1" applyProtection="1">
      <alignment horizontal="center" vertical="center"/>
      <protection locked="0"/>
    </xf>
    <xf numFmtId="0" fontId="1" fillId="0" borderId="29" xfId="0" applyFont="1" applyBorder="1" applyAlignment="1">
      <alignment vertical="center"/>
    </xf>
    <xf numFmtId="0" fontId="38" fillId="0" borderId="30" xfId="0" applyFont="1" applyBorder="1" applyAlignment="1" applyProtection="1">
      <alignment horizontal="left" vertical="center" wrapText="1"/>
      <protection locked="0"/>
    </xf>
    <xf numFmtId="14" fontId="38" fillId="0" borderId="11" xfId="0" applyNumberFormat="1" applyFont="1" applyBorder="1" applyAlignment="1" applyProtection="1">
      <alignment horizontal="center" vertical="center"/>
      <protection locked="0"/>
    </xf>
    <xf numFmtId="14" fontId="38" fillId="0" borderId="31" xfId="0" applyNumberFormat="1"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49" fontId="38" fillId="0" borderId="32" xfId="0" applyNumberFormat="1" applyFont="1" applyBorder="1" applyAlignment="1" applyProtection="1">
      <alignment vertical="center"/>
      <protection locked="0"/>
    </xf>
    <xf numFmtId="4" fontId="37" fillId="0" borderId="33" xfId="0" applyNumberFormat="1" applyFont="1" applyBorder="1" applyAlignment="1" applyProtection="1">
      <alignment vertical="center"/>
      <protection locked="0"/>
    </xf>
    <xf numFmtId="4" fontId="37" fillId="0" borderId="34" xfId="0" applyNumberFormat="1" applyFont="1" applyBorder="1" applyAlignment="1" applyProtection="1">
      <alignment horizontal="center" vertical="center"/>
      <protection locked="0"/>
    </xf>
    <xf numFmtId="0" fontId="38" fillId="0" borderId="32" xfId="0" applyFont="1" applyBorder="1" applyAlignment="1" applyProtection="1">
      <alignment horizontal="left" vertical="center" wrapText="1"/>
      <protection locked="0"/>
    </xf>
    <xf numFmtId="14" fontId="38" fillId="0" borderId="33" xfId="0" applyNumberFormat="1" applyFont="1" applyBorder="1" applyAlignment="1" applyProtection="1">
      <alignment horizontal="center" vertical="center"/>
      <protection locked="0"/>
    </xf>
    <xf numFmtId="14" fontId="38" fillId="0" borderId="34" xfId="0" applyNumberFormat="1" applyFont="1" applyBorder="1" applyAlignment="1" applyProtection="1">
      <alignment horizontal="center" vertical="center"/>
      <protection locked="0"/>
    </xf>
    <xf numFmtId="0" fontId="37" fillId="0" borderId="32"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4" xfId="0" applyFont="1" applyBorder="1" applyAlignment="1" applyProtection="1">
      <alignment horizontal="center" vertical="center"/>
      <protection locked="0"/>
    </xf>
    <xf numFmtId="0" fontId="38" fillId="0" borderId="32" xfId="0" applyFont="1" applyBorder="1" applyAlignment="1" applyProtection="1">
      <alignment vertical="center"/>
      <protection locked="0"/>
    </xf>
    <xf numFmtId="0" fontId="38" fillId="0" borderId="35" xfId="0" applyFont="1" applyBorder="1" applyAlignment="1" applyProtection="1">
      <alignment horizontal="left" vertical="center" wrapText="1"/>
      <protection locked="0"/>
    </xf>
    <xf numFmtId="0" fontId="38" fillId="0" borderId="36" xfId="0" applyFont="1" applyBorder="1" applyAlignment="1" applyProtection="1">
      <alignment horizontal="center"/>
      <protection locked="0"/>
    </xf>
    <xf numFmtId="0" fontId="38" fillId="0" borderId="37" xfId="0" applyFont="1" applyBorder="1" applyAlignment="1" applyProtection="1">
      <alignment horizontal="center"/>
      <protection locked="0"/>
    </xf>
    <xf numFmtId="0" fontId="37" fillId="0" borderId="35" xfId="0" applyFont="1" applyBorder="1" applyAlignment="1" applyProtection="1">
      <alignment horizontal="center"/>
      <protection locked="0"/>
    </xf>
    <xf numFmtId="0" fontId="37" fillId="0" borderId="36" xfId="0" applyFont="1" applyBorder="1" applyAlignment="1" applyProtection="1">
      <alignment horizontal="center" vertical="center"/>
      <protection locked="0"/>
    </xf>
    <xf numFmtId="0" fontId="37" fillId="0" borderId="37" xfId="0" applyFont="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4" fontId="37" fillId="0" borderId="36" xfId="0" applyNumberFormat="1" applyFont="1" applyBorder="1" applyAlignment="1" applyProtection="1">
      <alignment horizontal="center" vertical="center"/>
      <protection locked="0"/>
    </xf>
    <xf numFmtId="4" fontId="37" fillId="0" borderId="37" xfId="0" applyNumberFormat="1" applyFont="1" applyBorder="1" applyAlignment="1" applyProtection="1">
      <alignment horizontal="center" vertical="center"/>
      <protection locked="0"/>
    </xf>
    <xf numFmtId="0" fontId="0" fillId="0" borderId="29" xfId="0" applyFont="1" applyBorder="1" applyAlignment="1">
      <alignment vertical="center"/>
    </xf>
    <xf numFmtId="0" fontId="27" fillId="0" borderId="17" xfId="0" applyFont="1" applyBorder="1" applyAlignment="1">
      <alignment vertical="center"/>
    </xf>
    <xf numFmtId="0" fontId="27" fillId="0" borderId="0" xfId="0" applyFont="1" applyAlignment="1">
      <alignment vertical="center"/>
    </xf>
    <xf numFmtId="0" fontId="27" fillId="0" borderId="38" xfId="0" applyFont="1" applyBorder="1" applyAlignment="1">
      <alignment vertical="center"/>
    </xf>
    <xf numFmtId="0" fontId="46" fillId="0" borderId="39" xfId="0" applyFont="1" applyBorder="1" applyAlignment="1">
      <alignment horizontal="center" vertical="center"/>
    </xf>
    <xf numFmtId="4" fontId="27" fillId="0" borderId="40" xfId="0" applyNumberFormat="1" applyFont="1" applyBorder="1" applyAlignment="1">
      <alignment horizontal="center" vertical="center"/>
    </xf>
    <xf numFmtId="4" fontId="27" fillId="0" borderId="41" xfId="0" applyNumberFormat="1" applyFont="1" applyBorder="1" applyAlignment="1">
      <alignment horizontal="center" vertical="center"/>
    </xf>
    <xf numFmtId="0" fontId="0" fillId="0" borderId="29" xfId="0" applyFont="1" applyBorder="1" applyAlignment="1">
      <alignment vertical="center"/>
    </xf>
    <xf numFmtId="0" fontId="8" fillId="0" borderId="42" xfId="0" applyFont="1" applyBorder="1" applyAlignment="1">
      <alignment horizontal="center" vertical="center"/>
    </xf>
    <xf numFmtId="4" fontId="27" fillId="0" borderId="43" xfId="0" applyNumberFormat="1" applyFont="1" applyBorder="1" applyAlignment="1">
      <alignment horizontal="center" vertical="center"/>
    </xf>
    <xf numFmtId="4" fontId="27" fillId="0" borderId="44" xfId="0" applyNumberFormat="1" applyFont="1" applyBorder="1" applyAlignment="1">
      <alignment horizontal="center" vertical="center"/>
    </xf>
    <xf numFmtId="4" fontId="27" fillId="0" borderId="45" xfId="0" applyNumberFormat="1" applyFont="1" applyBorder="1" applyAlignment="1">
      <alignment vertical="center"/>
    </xf>
    <xf numFmtId="4" fontId="27" fillId="0" borderId="46" xfId="0" applyNumberFormat="1" applyFont="1" applyBorder="1" applyAlignment="1">
      <alignment vertical="center"/>
    </xf>
    <xf numFmtId="0" fontId="27" fillId="0" borderId="46" xfId="0" applyFont="1" applyBorder="1" applyAlignment="1">
      <alignment horizontal="left" vertical="center"/>
    </xf>
    <xf numFmtId="0" fontId="27" fillId="0" borderId="46" xfId="0" applyFont="1" applyBorder="1" applyAlignment="1">
      <alignment vertical="center"/>
    </xf>
    <xf numFmtId="0" fontId="27" fillId="0" borderId="44" xfId="0" applyFont="1" applyBorder="1" applyAlignment="1">
      <alignment vertical="center"/>
    </xf>
    <xf numFmtId="0" fontId="47" fillId="0" borderId="0" xfId="0" applyFont="1" applyAlignment="1">
      <alignment vertical="center"/>
    </xf>
    <xf numFmtId="0" fontId="47" fillId="0" borderId="38" xfId="0" applyFont="1" applyBorder="1" applyAlignment="1">
      <alignment vertical="center"/>
    </xf>
    <xf numFmtId="4" fontId="27" fillId="0" borderId="47" xfId="0" applyNumberFormat="1" applyFont="1" applyBorder="1" applyAlignment="1">
      <alignment vertical="center"/>
    </xf>
    <xf numFmtId="4" fontId="27" fillId="0" borderId="48" xfId="0" applyNumberFormat="1"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0" fillId="34" borderId="50" xfId="0" applyFont="1" applyFill="1" applyBorder="1" applyAlignment="1">
      <alignment vertical="center"/>
    </xf>
    <xf numFmtId="4" fontId="0" fillId="34" borderId="51" xfId="0" applyNumberFormat="1" applyFont="1" applyFill="1" applyBorder="1" applyAlignment="1">
      <alignment vertical="center"/>
    </xf>
    <xf numFmtId="0" fontId="0" fillId="34" borderId="51" xfId="0" applyFont="1" applyFill="1" applyBorder="1" applyAlignment="1">
      <alignment vertical="center"/>
    </xf>
    <xf numFmtId="3" fontId="0" fillId="34" borderId="51" xfId="0" applyNumberFormat="1" applyFont="1" applyFill="1" applyBorder="1" applyAlignment="1">
      <alignment horizontal="right" vertical="center"/>
    </xf>
    <xf numFmtId="3" fontId="1" fillId="34" borderId="51" xfId="0" applyNumberFormat="1" applyFont="1" applyFill="1" applyBorder="1" applyAlignment="1">
      <alignment horizontal="left" vertical="center"/>
    </xf>
    <xf numFmtId="3" fontId="0" fillId="34" borderId="51" xfId="0" applyNumberFormat="1" applyFont="1" applyFill="1" applyBorder="1" applyAlignment="1">
      <alignment vertical="center"/>
    </xf>
    <xf numFmtId="3" fontId="1" fillId="34" borderId="51" xfId="0" applyNumberFormat="1" applyFont="1" applyFill="1" applyBorder="1" applyAlignment="1" quotePrefix="1">
      <alignment horizontal="right" vertical="center"/>
    </xf>
    <xf numFmtId="0" fontId="1" fillId="34" borderId="51" xfId="0" applyFont="1" applyFill="1" applyBorder="1" applyAlignment="1">
      <alignment horizontal="left" vertical="center"/>
    </xf>
    <xf numFmtId="0" fontId="48" fillId="34" borderId="52" xfId="0" applyFont="1" applyFill="1" applyBorder="1" applyAlignment="1">
      <alignment horizontal="center" vertical="center"/>
    </xf>
    <xf numFmtId="0" fontId="28" fillId="35" borderId="19" xfId="0" applyFont="1" applyFill="1" applyBorder="1" applyAlignment="1">
      <alignment vertical="center"/>
    </xf>
    <xf numFmtId="4" fontId="2" fillId="35" borderId="20" xfId="0" applyNumberFormat="1" applyFont="1" applyFill="1" applyBorder="1" applyAlignment="1">
      <alignment vertical="center"/>
    </xf>
    <xf numFmtId="0" fontId="2" fillId="35" borderId="20" xfId="0" applyFont="1" applyFill="1" applyBorder="1" applyAlignment="1">
      <alignment vertical="center"/>
    </xf>
    <xf numFmtId="3" fontId="2" fillId="35" borderId="20" xfId="0" applyNumberFormat="1" applyFont="1" applyFill="1" applyBorder="1" applyAlignment="1">
      <alignment horizontal="right" vertical="center"/>
    </xf>
    <xf numFmtId="3" fontId="27" fillId="35" borderId="20" xfId="0" applyNumberFormat="1" applyFont="1" applyFill="1" applyBorder="1" applyAlignment="1">
      <alignment horizontal="left" vertical="center"/>
    </xf>
    <xf numFmtId="3" fontId="2" fillId="35" borderId="20" xfId="0" applyNumberFormat="1" applyFont="1" applyFill="1" applyBorder="1" applyAlignment="1">
      <alignment vertical="center"/>
    </xf>
    <xf numFmtId="3" fontId="27" fillId="35" borderId="20" xfId="0" applyNumberFormat="1" applyFont="1" applyFill="1" applyBorder="1" applyAlignment="1" quotePrefix="1">
      <alignment horizontal="right" vertical="center"/>
    </xf>
    <xf numFmtId="0" fontId="27" fillId="35" borderId="20" xfId="0" applyFont="1" applyFill="1" applyBorder="1" applyAlignment="1">
      <alignment horizontal="left" vertical="center"/>
    </xf>
    <xf numFmtId="0" fontId="47" fillId="35" borderId="53" xfId="0" applyFont="1" applyFill="1" applyBorder="1" applyAlignment="1">
      <alignment horizontal="center" vertical="center"/>
    </xf>
    <xf numFmtId="0" fontId="28" fillId="0" borderId="0" xfId="0"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3" fontId="35" fillId="0" borderId="0" xfId="0" applyNumberFormat="1" applyFont="1" applyAlignment="1">
      <alignment horizontal="right" vertical="center"/>
    </xf>
    <xf numFmtId="3" fontId="27" fillId="0" borderId="0" xfId="0" applyNumberFormat="1" applyFont="1" applyAlignment="1">
      <alignment horizontal="left" vertical="center"/>
    </xf>
    <xf numFmtId="3" fontId="35" fillId="0" borderId="0" xfId="0" applyNumberFormat="1" applyFont="1" applyAlignment="1">
      <alignment vertical="center"/>
    </xf>
    <xf numFmtId="3" fontId="33" fillId="0" borderId="0" xfId="0" applyNumberFormat="1" applyFont="1" applyAlignment="1" quotePrefix="1">
      <alignment horizontal="right" vertical="center"/>
    </xf>
    <xf numFmtId="0" fontId="27" fillId="0" borderId="0" xfId="0" applyFont="1" applyAlignment="1">
      <alignment horizontal="left" vertical="center"/>
    </xf>
    <xf numFmtId="0" fontId="47" fillId="0" borderId="0" xfId="0" applyFont="1" applyAlignment="1">
      <alignment horizontal="center" vertical="center"/>
    </xf>
    <xf numFmtId="0" fontId="17" fillId="36" borderId="0" xfId="0" applyFont="1" applyFill="1" applyAlignment="1">
      <alignment/>
    </xf>
    <xf numFmtId="0" fontId="47"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horizontal="center" vertical="center"/>
    </xf>
    <xf numFmtId="0" fontId="50" fillId="37" borderId="38" xfId="0" applyFont="1" applyFill="1" applyBorder="1" applyAlignment="1">
      <alignment horizontal="left" wrapText="1"/>
    </xf>
    <xf numFmtId="0" fontId="40" fillId="37" borderId="25" xfId="0" applyFont="1" applyFill="1" applyBorder="1" applyAlignment="1">
      <alignment horizontal="center" vertical="center" wrapText="1"/>
    </xf>
    <xf numFmtId="0" fontId="40" fillId="37" borderId="54" xfId="0" applyFont="1" applyFill="1" applyBorder="1" applyAlignment="1">
      <alignment horizontal="center" vertical="center" wrapText="1"/>
    </xf>
    <xf numFmtId="14" fontId="38" fillId="0" borderId="28" xfId="0" applyNumberFormat="1" applyFont="1" applyBorder="1" applyAlignment="1" applyProtection="1">
      <alignment horizontal="center" vertical="center"/>
      <protection locked="0"/>
    </xf>
    <xf numFmtId="0" fontId="38" fillId="0" borderId="26" xfId="0" applyFont="1" applyBorder="1" applyAlignment="1" applyProtection="1">
      <alignment vertical="center"/>
      <protection locked="0"/>
    </xf>
    <xf numFmtId="14" fontId="38" fillId="0" borderId="12" xfId="0" applyNumberFormat="1" applyFont="1" applyBorder="1" applyAlignment="1" applyProtection="1">
      <alignment horizontal="center" vertical="center"/>
      <protection locked="0"/>
    </xf>
    <xf numFmtId="0" fontId="38" fillId="0" borderId="55" xfId="0" applyFont="1" applyBorder="1" applyAlignment="1" applyProtection="1">
      <alignment horizontal="left" vertical="center" wrapText="1"/>
      <protection locked="0"/>
    </xf>
    <xf numFmtId="14" fontId="38" fillId="0" borderId="25" xfId="0" applyNumberFormat="1" applyFont="1" applyBorder="1" applyAlignment="1" applyProtection="1">
      <alignment horizontal="center" vertical="center"/>
      <protection locked="0"/>
    </xf>
    <xf numFmtId="14" fontId="38" fillId="0" borderId="54" xfId="0" applyNumberFormat="1" applyFont="1" applyBorder="1" applyAlignment="1" applyProtection="1">
      <alignment horizontal="center" vertical="center"/>
      <protection locked="0"/>
    </xf>
    <xf numFmtId="0" fontId="38" fillId="0" borderId="30" xfId="0" applyFont="1" applyBorder="1" applyAlignment="1" applyProtection="1">
      <alignment horizontal="center" vertical="center"/>
      <protection locked="0"/>
    </xf>
    <xf numFmtId="4" fontId="37" fillId="0" borderId="11" xfId="0" applyNumberFormat="1" applyFont="1" applyBorder="1" applyAlignment="1" applyProtection="1">
      <alignment horizontal="center" vertical="center"/>
      <protection locked="0"/>
    </xf>
    <xf numFmtId="4" fontId="37" fillId="0" borderId="12" xfId="0" applyNumberFormat="1" applyFont="1" applyBorder="1" applyAlignment="1" applyProtection="1">
      <alignment horizontal="center" vertical="center"/>
      <protection locked="0"/>
    </xf>
    <xf numFmtId="14" fontId="38" fillId="0" borderId="36" xfId="0" applyNumberFormat="1" applyFont="1" applyBorder="1" applyAlignment="1" applyProtection="1">
      <alignment horizontal="center"/>
      <protection locked="0"/>
    </xf>
    <xf numFmtId="14" fontId="38" fillId="0" borderId="37" xfId="0" applyNumberFormat="1" applyFont="1" applyBorder="1" applyAlignment="1" applyProtection="1">
      <alignment horizontal="center"/>
      <protection locked="0"/>
    </xf>
    <xf numFmtId="0" fontId="28" fillId="37" borderId="19" xfId="0" applyFont="1" applyFill="1" applyBorder="1" applyAlignment="1">
      <alignment vertical="center"/>
    </xf>
    <xf numFmtId="4" fontId="2" fillId="37" borderId="20" xfId="0" applyNumberFormat="1" applyFont="1" applyFill="1" applyBorder="1" applyAlignment="1">
      <alignment vertical="center"/>
    </xf>
    <xf numFmtId="0" fontId="2" fillId="37" borderId="20" xfId="0" applyFont="1" applyFill="1" applyBorder="1" applyAlignment="1">
      <alignment vertical="center"/>
    </xf>
    <xf numFmtId="3" fontId="2" fillId="37" borderId="20" xfId="0" applyNumberFormat="1" applyFont="1" applyFill="1" applyBorder="1" applyAlignment="1">
      <alignment horizontal="right" vertical="center"/>
    </xf>
    <xf numFmtId="3" fontId="27" fillId="37" borderId="20" xfId="0" applyNumberFormat="1" applyFont="1" applyFill="1" applyBorder="1" applyAlignment="1">
      <alignment horizontal="left" vertical="center"/>
    </xf>
    <xf numFmtId="3" fontId="2" fillId="37" borderId="20" xfId="0" applyNumberFormat="1" applyFont="1" applyFill="1" applyBorder="1" applyAlignment="1">
      <alignment vertical="center"/>
    </xf>
    <xf numFmtId="3" fontId="27" fillId="37" borderId="20" xfId="0" applyNumberFormat="1" applyFont="1" applyFill="1" applyBorder="1" applyAlignment="1" quotePrefix="1">
      <alignment horizontal="right" vertical="center"/>
    </xf>
    <xf numFmtId="0" fontId="27" fillId="37" borderId="20" xfId="0" applyFont="1" applyFill="1" applyBorder="1" applyAlignment="1">
      <alignment horizontal="left" vertical="center"/>
    </xf>
    <xf numFmtId="0" fontId="47" fillId="37" borderId="53" xfId="0" applyFont="1" applyFill="1" applyBorder="1" applyAlignment="1">
      <alignment horizontal="center" vertical="center"/>
    </xf>
    <xf numFmtId="0" fontId="1" fillId="0" borderId="0" xfId="0" applyFont="1" applyAlignment="1">
      <alignment/>
    </xf>
    <xf numFmtId="3" fontId="28" fillId="35" borderId="0" xfId="0" applyNumberFormat="1" applyFont="1" applyFill="1" applyAlignment="1">
      <alignment horizontal="right" wrapText="1"/>
    </xf>
    <xf numFmtId="0" fontId="28" fillId="35" borderId="0" xfId="0" applyFont="1" applyFill="1" applyAlignment="1">
      <alignment horizontal="left" wrapText="1"/>
    </xf>
    <xf numFmtId="3" fontId="28" fillId="37" borderId="0" xfId="0" applyNumberFormat="1" applyFont="1" applyFill="1" applyAlignment="1">
      <alignment horizontal="right" wrapText="1"/>
    </xf>
    <xf numFmtId="0" fontId="28" fillId="37" borderId="0" xfId="0" applyFont="1" applyFill="1" applyAlignment="1">
      <alignment horizontal="left" wrapText="1"/>
    </xf>
    <xf numFmtId="0" fontId="4" fillId="0" borderId="0" xfId="0" applyFont="1" applyAlignment="1">
      <alignment horizontal="left" vertical="center"/>
    </xf>
    <xf numFmtId="0" fontId="1" fillId="0" borderId="0" xfId="0" applyFont="1" applyAlignment="1">
      <alignment horizontal="centerContinuous" vertical="center" wrapText="1"/>
    </xf>
    <xf numFmtId="0" fontId="0" fillId="0" borderId="0" xfId="0" applyFont="1" applyAlignment="1">
      <alignment wrapText="1"/>
    </xf>
    <xf numFmtId="0" fontId="27" fillId="0" borderId="0" xfId="0" applyFont="1" applyAlignment="1">
      <alignment horizontal="centerContinuous" vertical="center" wrapText="1"/>
    </xf>
    <xf numFmtId="0" fontId="1" fillId="0" borderId="0" xfId="0" applyFont="1" applyAlignment="1">
      <alignment horizontal="centerContinuous" wrapText="1"/>
    </xf>
    <xf numFmtId="0" fontId="53"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horizontal="right" vertical="center"/>
    </xf>
    <xf numFmtId="0" fontId="54" fillId="0" borderId="0" xfId="0" applyFont="1" applyAlignment="1" applyProtection="1">
      <alignment horizontal="right" vertical="center"/>
      <protection locked="0"/>
    </xf>
    <xf numFmtId="0" fontId="1" fillId="0" borderId="0" xfId="0" applyFont="1" applyAlignment="1">
      <alignment horizontal="left" vertical="center"/>
    </xf>
    <xf numFmtId="0" fontId="0" fillId="0" borderId="0" xfId="0" applyFont="1" applyAlignment="1">
      <alignment horizontal="center" vertical="center"/>
    </xf>
    <xf numFmtId="0" fontId="5" fillId="0" borderId="25" xfId="0" applyFont="1" applyBorder="1" applyAlignment="1">
      <alignment horizontal="right" vertical="center" wrapText="1"/>
    </xf>
    <xf numFmtId="0" fontId="5" fillId="0" borderId="56" xfId="0" applyFont="1" applyBorder="1" applyAlignment="1">
      <alignment horizontal="right" vertical="center" wrapText="1"/>
    </xf>
    <xf numFmtId="0" fontId="5" fillId="0" borderId="31" xfId="0" applyFont="1" applyBorder="1" applyAlignment="1">
      <alignment horizontal="right" vertical="center" wrapText="1"/>
    </xf>
    <xf numFmtId="0" fontId="5" fillId="0" borderId="31" xfId="0" applyFont="1" applyBorder="1" applyAlignment="1" quotePrefix="1">
      <alignment horizontal="right" vertical="center" wrapText="1"/>
    </xf>
    <xf numFmtId="0" fontId="8" fillId="0" borderId="33" xfId="0" applyFont="1" applyBorder="1" applyAlignment="1">
      <alignment horizontal="right" vertical="center" wrapText="1"/>
    </xf>
    <xf numFmtId="0" fontId="2" fillId="0" borderId="0" xfId="0" applyFont="1" applyAlignment="1">
      <alignment horizontal="left" vertical="center" wrapText="1"/>
    </xf>
    <xf numFmtId="0" fontId="5" fillId="0" borderId="0" xfId="0" applyFont="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1" fontId="2" fillId="0" borderId="11" xfId="0" applyNumberFormat="1" applyFont="1" applyBorder="1" applyAlignment="1">
      <alignment vertical="center" wrapText="1"/>
    </xf>
    <xf numFmtId="1" fontId="0" fillId="0" borderId="0" xfId="0" applyNumberFormat="1" applyFont="1" applyAlignment="1">
      <alignment/>
    </xf>
    <xf numFmtId="0" fontId="2" fillId="0" borderId="0" xfId="0" applyFont="1" applyAlignment="1">
      <alignment horizontal="left" vertical="top"/>
    </xf>
    <xf numFmtId="0" fontId="2" fillId="0" borderId="0" xfId="0" applyFont="1" applyAlignment="1">
      <alignment horizontal="right" vertical="top"/>
    </xf>
    <xf numFmtId="1" fontId="2" fillId="38" borderId="11" xfId="0" applyNumberFormat="1" applyFont="1" applyFill="1" applyBorder="1" applyAlignment="1" applyProtection="1">
      <alignment vertical="center" wrapText="1"/>
      <protection locked="0"/>
    </xf>
    <xf numFmtId="0" fontId="37" fillId="38" borderId="57" xfId="0" applyFont="1" applyFill="1" applyBorder="1" applyAlignment="1" applyProtection="1" quotePrefix="1">
      <alignment horizontal="left" vertical="center" wrapText="1"/>
      <protection locked="0"/>
    </xf>
    <xf numFmtId="14" fontId="38" fillId="0" borderId="23" xfId="0" applyNumberFormat="1" applyFont="1" applyBorder="1" applyAlignment="1" applyProtection="1">
      <alignment horizontal="center" vertical="center"/>
      <protection locked="0"/>
    </xf>
    <xf numFmtId="0" fontId="38" fillId="0" borderId="58" xfId="0" applyFont="1" applyBorder="1" applyAlignment="1" applyProtection="1">
      <alignment horizontal="left" vertical="center" wrapText="1"/>
      <protection locked="0"/>
    </xf>
    <xf numFmtId="14" fontId="38" fillId="0" borderId="56" xfId="0" applyNumberFormat="1" applyFont="1" applyBorder="1" applyAlignment="1" applyProtection="1">
      <alignment horizontal="center" vertical="center"/>
      <protection locked="0"/>
    </xf>
    <xf numFmtId="14" fontId="38" fillId="0" borderId="59" xfId="0" applyNumberFormat="1" applyFont="1" applyBorder="1" applyAlignment="1" applyProtection="1">
      <alignment horizontal="center" vertical="center"/>
      <protection locked="0"/>
    </xf>
    <xf numFmtId="0" fontId="37" fillId="0" borderId="58" xfId="0" applyFont="1" applyBorder="1" applyAlignment="1" applyProtection="1">
      <alignment horizontal="center" vertical="center"/>
      <protection locked="0"/>
    </xf>
    <xf numFmtId="0" fontId="37" fillId="0" borderId="56" xfId="0" applyFont="1" applyBorder="1" applyAlignment="1" applyProtection="1">
      <alignment horizontal="center" vertical="center"/>
      <protection locked="0"/>
    </xf>
    <xf numFmtId="0" fontId="37" fillId="0" borderId="59" xfId="0" applyFont="1" applyBorder="1" applyAlignment="1" applyProtection="1">
      <alignment horizontal="center" vertical="center"/>
      <protection locked="0"/>
    </xf>
    <xf numFmtId="0" fontId="38" fillId="0" borderId="58" xfId="0" applyFont="1" applyBorder="1" applyAlignment="1" applyProtection="1">
      <alignment vertical="center"/>
      <protection locked="0"/>
    </xf>
    <xf numFmtId="4" fontId="37" fillId="0" borderId="56" xfId="0" applyNumberFormat="1" applyFont="1" applyBorder="1" applyAlignment="1" applyProtection="1">
      <alignment vertical="center"/>
      <protection locked="0"/>
    </xf>
    <xf numFmtId="4" fontId="37" fillId="0" borderId="59" xfId="0" applyNumberFormat="1" applyFont="1" applyBorder="1" applyAlignment="1" applyProtection="1">
      <alignment horizontal="center" vertical="center"/>
      <protection locked="0"/>
    </xf>
    <xf numFmtId="0" fontId="1" fillId="0" borderId="17" xfId="0" applyFont="1" applyBorder="1" applyAlignment="1">
      <alignment vertical="center" wrapText="1"/>
    </xf>
    <xf numFmtId="0" fontId="5" fillId="39" borderId="10"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0" fillId="0" borderId="0" xfId="0" applyAlignment="1">
      <alignment horizontal="center" vertical="center"/>
    </xf>
    <xf numFmtId="1" fontId="3" fillId="0" borderId="36" xfId="0" applyNumberFormat="1" applyFont="1" applyBorder="1" applyAlignment="1">
      <alignment horizontal="center" vertical="center"/>
    </xf>
    <xf numFmtId="1" fontId="3" fillId="0" borderId="36" xfId="0" applyNumberFormat="1" applyFont="1" applyBorder="1" applyAlignment="1">
      <alignment vertical="center"/>
    </xf>
    <xf numFmtId="0" fontId="4" fillId="35" borderId="60" xfId="0" applyFont="1" applyFill="1" applyBorder="1" applyAlignment="1">
      <alignment horizontal="center" vertical="center" wrapText="1"/>
    </xf>
    <xf numFmtId="0" fontId="3" fillId="0" borderId="31" xfId="0" applyFont="1" applyBorder="1" applyAlignment="1">
      <alignment horizontal="center" vertical="center" wrapText="1"/>
    </xf>
    <xf numFmtId="1" fontId="3" fillId="0" borderId="61" xfId="0" applyNumberFormat="1" applyFont="1" applyBorder="1" applyAlignment="1">
      <alignment vertical="center"/>
    </xf>
    <xf numFmtId="0" fontId="3" fillId="0" borderId="38" xfId="0" applyFont="1" applyBorder="1" applyAlignment="1">
      <alignment vertical="center" wrapText="1"/>
    </xf>
    <xf numFmtId="0" fontId="3" fillId="0" borderId="53" xfId="0" applyFont="1" applyBorder="1" applyAlignment="1">
      <alignment vertical="center" wrapText="1"/>
    </xf>
    <xf numFmtId="0" fontId="5" fillId="33" borderId="27" xfId="0" applyFont="1" applyFill="1" applyBorder="1" applyAlignment="1">
      <alignment horizontal="center" vertical="center" wrapText="1"/>
    </xf>
    <xf numFmtId="0" fontId="3" fillId="0" borderId="62"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wrapText="1"/>
    </xf>
    <xf numFmtId="0" fontId="2" fillId="0" borderId="11" xfId="0" applyFont="1" applyBorder="1" applyAlignment="1">
      <alignment horizontal="right" vertical="center" wrapText="1"/>
    </xf>
    <xf numFmtId="4" fontId="27" fillId="0" borderId="19" xfId="0" applyNumberFormat="1" applyFont="1" applyBorder="1" applyAlignment="1">
      <alignment horizontal="right" vertical="center"/>
    </xf>
    <xf numFmtId="4" fontId="27" fillId="0" borderId="20" xfId="0" applyNumberFormat="1" applyFont="1" applyBorder="1" applyAlignment="1">
      <alignment horizontal="righ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1" fillId="37" borderId="55" xfId="0" applyFont="1" applyFill="1" applyBorder="1" applyAlignment="1">
      <alignment horizontal="center" vertical="center" wrapText="1"/>
    </xf>
    <xf numFmtId="0" fontId="1" fillId="37" borderId="58" xfId="0" applyFont="1" applyFill="1" applyBorder="1" applyAlignment="1">
      <alignment horizontal="center" vertical="center" wrapText="1"/>
    </xf>
    <xf numFmtId="0" fontId="3" fillId="37" borderId="54" xfId="0" applyFont="1" applyFill="1" applyBorder="1" applyAlignment="1">
      <alignment horizontal="center" vertical="center" wrapText="1"/>
    </xf>
    <xf numFmtId="0" fontId="3" fillId="37" borderId="59" xfId="0" applyFont="1" applyFill="1" applyBorder="1" applyAlignment="1">
      <alignment horizontal="center" vertical="center" wrapText="1"/>
    </xf>
    <xf numFmtId="0" fontId="27" fillId="0" borderId="38" xfId="0" applyFont="1" applyBorder="1" applyAlignment="1">
      <alignment horizontal="center" vertical="center"/>
    </xf>
    <xf numFmtId="0" fontId="27" fillId="0" borderId="53" xfId="0" applyFont="1" applyBorder="1" applyAlignment="1">
      <alignment horizontal="center" vertical="center"/>
    </xf>
    <xf numFmtId="4" fontId="27" fillId="0" borderId="45" xfId="0" applyNumberFormat="1" applyFont="1" applyBorder="1" applyAlignment="1">
      <alignment horizontal="right" vertical="center"/>
    </xf>
    <xf numFmtId="0" fontId="27" fillId="0" borderId="46" xfId="0" applyFont="1" applyBorder="1" applyAlignment="1">
      <alignment horizontal="right" vertical="center"/>
    </xf>
    <xf numFmtId="0" fontId="1" fillId="37" borderId="54" xfId="0" applyFont="1" applyFill="1" applyBorder="1" applyAlignment="1">
      <alignment horizontal="center" vertical="center" wrapText="1"/>
    </xf>
    <xf numFmtId="0" fontId="1" fillId="37" borderId="59" xfId="0" applyFont="1" applyFill="1" applyBorder="1" applyAlignment="1">
      <alignment horizontal="center" vertical="center" wrapText="1"/>
    </xf>
    <xf numFmtId="0" fontId="27" fillId="38" borderId="31" xfId="0" applyFont="1" applyFill="1" applyBorder="1" applyAlignment="1" applyProtection="1">
      <alignment horizontal="center" vertical="center"/>
      <protection locked="0"/>
    </xf>
    <xf numFmtId="0" fontId="27" fillId="38" borderId="57" xfId="0" applyFont="1" applyFill="1" applyBorder="1" applyAlignment="1" applyProtection="1">
      <alignment horizontal="center" vertical="center"/>
      <protection locked="0"/>
    </xf>
    <xf numFmtId="0" fontId="40" fillId="37" borderId="65" xfId="0" applyFont="1" applyFill="1" applyBorder="1" applyAlignment="1">
      <alignment horizontal="center" vertical="center" wrapText="1"/>
    </xf>
    <xf numFmtId="0" fontId="40" fillId="37" borderId="58" xfId="0" applyFont="1" applyFill="1" applyBorder="1" applyAlignment="1">
      <alignment horizontal="center" vertical="center" wrapText="1"/>
    </xf>
    <xf numFmtId="0" fontId="46" fillId="13" borderId="11"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11" xfId="0" applyFont="1" applyFill="1" applyBorder="1" applyAlignment="1">
      <alignment horizontal="center" vertical="center"/>
    </xf>
    <xf numFmtId="0" fontId="27" fillId="13" borderId="25" xfId="0" applyFont="1" applyFill="1" applyBorder="1" applyAlignment="1">
      <alignment horizontal="center" vertical="center"/>
    </xf>
    <xf numFmtId="0" fontId="27" fillId="0" borderId="58" xfId="0" applyFont="1" applyBorder="1" applyAlignment="1">
      <alignment horizontal="center" vertical="center"/>
    </xf>
    <xf numFmtId="0" fontId="27" fillId="0" borderId="39" xfId="0" applyFont="1" applyBorder="1" applyAlignment="1">
      <alignment horizontal="center" vertical="center"/>
    </xf>
    <xf numFmtId="0" fontId="51" fillId="0" borderId="0" xfId="0" applyFont="1" applyAlignment="1" applyProtection="1">
      <alignment horizontal="right" vertical="top"/>
      <protection locked="0"/>
    </xf>
    <xf numFmtId="0" fontId="52" fillId="0" borderId="0" xfId="0" applyFont="1" applyAlignment="1" applyProtection="1">
      <alignment horizontal="right" vertical="top"/>
      <protection locked="0"/>
    </xf>
    <xf numFmtId="0" fontId="2" fillId="17" borderId="0" xfId="0" applyFont="1" applyFill="1" applyAlignment="1">
      <alignment horizontal="left" vertical="center"/>
    </xf>
    <xf numFmtId="0" fontId="51" fillId="0" borderId="0" xfId="0" applyFont="1" applyAlignment="1" applyProtection="1">
      <alignment horizontal="right" vertical="center"/>
      <protection locked="0"/>
    </xf>
    <xf numFmtId="0" fontId="27" fillId="0" borderId="0" xfId="0" applyFont="1" applyAlignment="1">
      <alignment horizontal="left" wrapText="1"/>
    </xf>
    <xf numFmtId="0" fontId="49" fillId="13" borderId="23" xfId="0" applyFont="1" applyFill="1" applyBorder="1" applyAlignment="1">
      <alignment horizontal="left" vertical="center" wrapText="1"/>
    </xf>
    <xf numFmtId="0" fontId="49" fillId="13" borderId="51" xfId="0" applyFont="1" applyFill="1" applyBorder="1" applyAlignment="1">
      <alignment horizontal="left" vertical="center" wrapText="1"/>
    </xf>
    <xf numFmtId="0" fontId="49" fillId="13" borderId="24" xfId="0" applyFont="1" applyFill="1" applyBorder="1" applyAlignment="1">
      <alignment horizontal="left" vertical="center" wrapText="1"/>
    </xf>
    <xf numFmtId="0" fontId="1" fillId="37" borderId="66" xfId="0" applyFont="1" applyFill="1" applyBorder="1" applyAlignment="1">
      <alignment horizontal="center" vertical="center" wrapText="1"/>
    </xf>
    <xf numFmtId="0" fontId="1" fillId="37" borderId="17" xfId="0" applyFont="1" applyFill="1" applyBorder="1" applyAlignment="1">
      <alignment horizontal="center" vertical="center" wrapText="1"/>
    </xf>
    <xf numFmtId="0" fontId="27" fillId="0" borderId="17" xfId="0" applyFont="1" applyBorder="1" applyAlignment="1">
      <alignment horizontal="center" vertical="center"/>
    </xf>
    <xf numFmtId="0" fontId="47" fillId="0" borderId="0" xfId="0" applyFont="1" applyAlignment="1">
      <alignment horizontal="center" vertical="center"/>
    </xf>
    <xf numFmtId="0" fontId="47" fillId="0" borderId="38" xfId="0" applyFont="1" applyBorder="1" applyAlignment="1">
      <alignment horizontal="center" vertical="center"/>
    </xf>
    <xf numFmtId="0" fontId="28" fillId="0" borderId="0" xfId="0" applyFont="1" applyAlignment="1">
      <alignment horizontal="left" vertical="center" wrapText="1"/>
    </xf>
    <xf numFmtId="0" fontId="2" fillId="0" borderId="0" xfId="0" applyFont="1" applyAlignment="1" applyProtection="1">
      <alignment horizontal="left" wrapText="1"/>
      <protection locked="0"/>
    </xf>
    <xf numFmtId="4" fontId="27" fillId="0" borderId="47" xfId="0" applyNumberFormat="1" applyFont="1" applyBorder="1" applyAlignment="1">
      <alignment horizontal="right" vertical="center"/>
    </xf>
    <xf numFmtId="4" fontId="27" fillId="0" borderId="48" xfId="0" applyNumberFormat="1" applyFont="1" applyBorder="1" applyAlignment="1">
      <alignment horizontal="right" vertical="center"/>
    </xf>
    <xf numFmtId="0" fontId="27" fillId="0" borderId="48" xfId="0" applyFont="1" applyBorder="1" applyAlignment="1">
      <alignment horizontal="left" vertical="center"/>
    </xf>
    <xf numFmtId="0" fontId="27" fillId="0" borderId="49" xfId="0" applyFont="1" applyBorder="1" applyAlignment="1">
      <alignment horizontal="left" vertical="center"/>
    </xf>
    <xf numFmtId="0" fontId="27" fillId="0" borderId="19" xfId="0" applyFont="1" applyBorder="1" applyAlignment="1">
      <alignment horizontal="right" vertical="center"/>
    </xf>
    <xf numFmtId="0" fontId="27" fillId="0" borderId="20" xfId="0" applyFont="1" applyBorder="1" applyAlignment="1">
      <alignment horizontal="right" vertical="center"/>
    </xf>
    <xf numFmtId="0" fontId="27" fillId="0" borderId="53" xfId="0" applyFont="1" applyBorder="1" applyAlignment="1">
      <alignment horizontal="right" vertical="center"/>
    </xf>
    <xf numFmtId="0" fontId="2" fillId="0" borderId="0" xfId="0" applyFont="1" applyAlignment="1">
      <alignment horizontal="left"/>
    </xf>
    <xf numFmtId="0" fontId="27" fillId="0" borderId="0" xfId="0" applyFont="1" applyAlignment="1" applyProtection="1">
      <alignment horizontal="left"/>
      <protection locked="0"/>
    </xf>
    <xf numFmtId="0" fontId="0" fillId="0" borderId="0" xfId="0" applyFont="1" applyAlignment="1">
      <alignment horizontal="center"/>
    </xf>
    <xf numFmtId="0" fontId="27" fillId="10" borderId="0" xfId="0" applyFont="1" applyFill="1" applyAlignment="1">
      <alignment horizontal="left" vertical="center" wrapText="1"/>
    </xf>
    <xf numFmtId="0" fontId="27" fillId="0" borderId="0" xfId="0" applyFont="1" applyAlignment="1">
      <alignment horizontal="left" vertical="center" wrapText="1"/>
    </xf>
    <xf numFmtId="0" fontId="0" fillId="0" borderId="0" xfId="0" applyFont="1" applyAlignment="1">
      <alignment/>
    </xf>
    <xf numFmtId="0" fontId="2" fillId="0" borderId="0" xfId="0" applyFont="1" applyAlignment="1" applyProtection="1">
      <alignment horizontal="left" vertical="center"/>
      <protection locked="0"/>
    </xf>
    <xf numFmtId="3" fontId="28" fillId="35" borderId="0" xfId="0" applyNumberFormat="1" applyFont="1" applyFill="1" applyAlignment="1">
      <alignment horizontal="left" wrapText="1"/>
    </xf>
    <xf numFmtId="0" fontId="5" fillId="0" borderId="0" xfId="0" applyFont="1" applyAlignment="1">
      <alignment horizontal="left" vertical="center" wrapText="1"/>
    </xf>
    <xf numFmtId="0" fontId="2" fillId="0" borderId="11" xfId="0" applyFont="1" applyBorder="1" applyAlignment="1">
      <alignment horizontal="left" vertical="center" wrapText="1"/>
    </xf>
    <xf numFmtId="0" fontId="32" fillId="0" borderId="66" xfId="0" applyFont="1" applyBorder="1" applyAlignment="1">
      <alignment horizontal="left" vertical="center" wrapText="1"/>
    </xf>
    <xf numFmtId="0" fontId="32" fillId="0" borderId="60" xfId="0" applyFont="1" applyBorder="1" applyAlignment="1">
      <alignment horizontal="left" vertical="center" wrapText="1"/>
    </xf>
    <xf numFmtId="0" fontId="2" fillId="0" borderId="0" xfId="0" applyFont="1" applyAlignment="1" applyProtection="1">
      <alignment horizontal="left"/>
      <protection locked="0"/>
    </xf>
    <xf numFmtId="0" fontId="27" fillId="0" borderId="0" xfId="0" applyFont="1" applyAlignment="1" quotePrefix="1">
      <alignment horizontal="left" vertical="center" wrapText="1"/>
    </xf>
    <xf numFmtId="0" fontId="5" fillId="0" borderId="0" xfId="0" applyFont="1" applyAlignment="1" quotePrefix="1">
      <alignment horizontal="left" vertical="center" wrapText="1"/>
    </xf>
    <xf numFmtId="0" fontId="37" fillId="38" borderId="33" xfId="0" applyFont="1" applyFill="1" applyBorder="1" applyAlignment="1" applyProtection="1">
      <alignment horizontal="left" vertical="center" wrapText="1"/>
      <protection locked="0"/>
    </xf>
    <xf numFmtId="0" fontId="37" fillId="38" borderId="11" xfId="0" applyFont="1" applyFill="1" applyBorder="1" applyAlignment="1" applyProtection="1">
      <alignment horizontal="left" vertical="center" wrapText="1"/>
      <protection locked="0"/>
    </xf>
    <xf numFmtId="0" fontId="55" fillId="0" borderId="11" xfId="0" applyFont="1" applyBorder="1" applyAlignment="1">
      <alignment horizontal="left" vertical="center" wrapText="1"/>
    </xf>
    <xf numFmtId="0" fontId="55" fillId="0" borderId="31" xfId="0" applyFont="1" applyBorder="1" applyAlignment="1">
      <alignment horizontal="left" vertical="center" wrapText="1"/>
    </xf>
    <xf numFmtId="0" fontId="5" fillId="38" borderId="31" xfId="0" applyFont="1" applyFill="1" applyBorder="1" applyAlignment="1" quotePrefix="1">
      <alignment horizontal="left" vertical="center" wrapText="1"/>
    </xf>
    <xf numFmtId="0" fontId="5" fillId="38" borderId="67" xfId="0" applyFont="1" applyFill="1" applyBorder="1" applyAlignment="1" quotePrefix="1">
      <alignment horizontal="left" vertical="center" wrapText="1"/>
    </xf>
    <xf numFmtId="0" fontId="5" fillId="38" borderId="57" xfId="0" applyFont="1" applyFill="1" applyBorder="1" applyAlignment="1" quotePrefix="1">
      <alignment horizontal="left" vertical="center" wrapText="1"/>
    </xf>
    <xf numFmtId="0" fontId="37" fillId="38" borderId="68" xfId="0" applyFont="1" applyFill="1" applyBorder="1" applyAlignment="1" applyProtection="1" quotePrefix="1">
      <alignment horizontal="left" vertical="center" wrapText="1"/>
      <protection locked="0"/>
    </xf>
    <xf numFmtId="0" fontId="37" fillId="38" borderId="67" xfId="0" applyFont="1" applyFill="1" applyBorder="1" applyAlignment="1" applyProtection="1" quotePrefix="1">
      <alignment horizontal="left" vertical="center" wrapText="1"/>
      <protection locked="0"/>
    </xf>
    <xf numFmtId="0" fontId="37" fillId="38" borderId="57" xfId="0" applyFont="1" applyFill="1" applyBorder="1" applyAlignment="1" applyProtection="1" quotePrefix="1">
      <alignment horizontal="left" vertical="center" wrapText="1"/>
      <protection locked="0"/>
    </xf>
    <xf numFmtId="4" fontId="27" fillId="0" borderId="46" xfId="0" applyNumberFormat="1" applyFont="1" applyBorder="1" applyAlignment="1">
      <alignment horizontal="right" vertical="center"/>
    </xf>
    <xf numFmtId="0" fontId="8" fillId="0" borderId="0" xfId="0" applyFont="1" applyAlignment="1" quotePrefix="1">
      <alignment horizontal="left" vertical="center" wrapText="1"/>
    </xf>
    <xf numFmtId="0" fontId="6" fillId="0" borderId="0" xfId="0" applyFont="1" applyAlignment="1">
      <alignment/>
    </xf>
    <xf numFmtId="0" fontId="46" fillId="37" borderId="47" xfId="0" applyFont="1" applyFill="1" applyBorder="1" applyAlignment="1">
      <alignment horizontal="center" vertical="center" wrapText="1"/>
    </xf>
    <xf numFmtId="0" fontId="27" fillId="37" borderId="48" xfId="0" applyFont="1" applyFill="1" applyBorder="1" applyAlignment="1">
      <alignment horizontal="center" vertical="center" wrapText="1"/>
    </xf>
    <xf numFmtId="0" fontId="27" fillId="37" borderId="49" xfId="0" applyFont="1" applyFill="1" applyBorder="1" applyAlignment="1">
      <alignment horizontal="center" vertical="center" wrapText="1"/>
    </xf>
    <xf numFmtId="0" fontId="46" fillId="37" borderId="66" xfId="0" applyFont="1" applyFill="1" applyBorder="1" applyAlignment="1">
      <alignment horizontal="center" vertical="center" wrapText="1"/>
    </xf>
    <xf numFmtId="0" fontId="5" fillId="37" borderId="60" xfId="0" applyFont="1" applyFill="1" applyBorder="1" applyAlignment="1">
      <alignment horizontal="center" vertical="center" wrapText="1"/>
    </xf>
    <xf numFmtId="0" fontId="5" fillId="37" borderId="62" xfId="0" applyFont="1" applyFill="1" applyBorder="1" applyAlignment="1">
      <alignment horizontal="center" vertical="center" wrapText="1"/>
    </xf>
    <xf numFmtId="0" fontId="46" fillId="13" borderId="25" xfId="0" applyFont="1" applyFill="1" applyBorder="1" applyAlignment="1">
      <alignment horizontal="center" vertical="center" wrapText="1"/>
    </xf>
    <xf numFmtId="0" fontId="33" fillId="0" borderId="60" xfId="0" applyFont="1" applyBorder="1" applyAlignment="1" applyProtection="1">
      <alignment horizontal="left" vertical="center" wrapText="1"/>
      <protection locked="0"/>
    </xf>
    <xf numFmtId="0" fontId="33" fillId="0" borderId="62"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38" xfId="0" applyFont="1" applyBorder="1" applyAlignment="1" applyProtection="1">
      <alignment horizontal="left" vertical="center" wrapText="1"/>
      <protection locked="0"/>
    </xf>
    <xf numFmtId="0" fontId="1" fillId="0" borderId="17" xfId="0" applyFont="1" applyBorder="1" applyAlignment="1">
      <alignment vertical="center" wrapText="1"/>
    </xf>
    <xf numFmtId="0" fontId="1" fillId="0" borderId="0" xfId="0" applyFont="1" applyAlignment="1">
      <alignment vertical="center" wrapText="1"/>
    </xf>
    <xf numFmtId="0" fontId="1" fillId="0" borderId="17" xfId="0" applyFont="1" applyBorder="1" applyAlignment="1">
      <alignment horizontal="left" vertical="center" wrapText="1"/>
    </xf>
    <xf numFmtId="0" fontId="1" fillId="0" borderId="0" xfId="0" applyFont="1" applyAlignment="1">
      <alignment horizontal="left" vertical="center" wrapText="1"/>
    </xf>
    <xf numFmtId="0" fontId="27" fillId="37" borderId="45" xfId="0" applyFont="1" applyFill="1" applyBorder="1" applyAlignment="1">
      <alignment horizontal="center"/>
    </xf>
    <xf numFmtId="0" fontId="27" fillId="37" borderId="46" xfId="0" applyFont="1" applyFill="1" applyBorder="1" applyAlignment="1">
      <alignment horizontal="center"/>
    </xf>
    <xf numFmtId="0" fontId="27" fillId="37" borderId="44" xfId="0" applyFont="1" applyFill="1" applyBorder="1" applyAlignment="1">
      <alignment horizontal="center"/>
    </xf>
    <xf numFmtId="0" fontId="33" fillId="0" borderId="0" xfId="0" applyFont="1" applyAlignment="1">
      <alignment horizontal="left" vertical="center" wrapText="1"/>
    </xf>
    <xf numFmtId="0" fontId="1" fillId="0" borderId="17" xfId="0" applyFont="1" applyBorder="1" applyAlignment="1">
      <alignment horizontal="left" vertical="center" wrapText="1"/>
    </xf>
    <xf numFmtId="0" fontId="1" fillId="0" borderId="50" xfId="0" applyFont="1" applyBorder="1" applyAlignment="1">
      <alignment horizontal="left" vertical="center" wrapText="1"/>
    </xf>
    <xf numFmtId="0" fontId="35" fillId="0" borderId="0" xfId="0" applyFont="1" applyAlignment="1" applyProtection="1">
      <alignment horizontal="right" vertical="center" wrapText="1"/>
      <protection locked="0"/>
    </xf>
    <xf numFmtId="0" fontId="35" fillId="0" borderId="51" xfId="0" applyFont="1" applyBorder="1" applyAlignment="1" applyProtection="1">
      <alignment horizontal="right" vertical="center" wrapText="1"/>
      <protection locked="0"/>
    </xf>
    <xf numFmtId="0" fontId="27" fillId="0" borderId="51" xfId="0" applyFont="1" applyBorder="1" applyAlignment="1">
      <alignment horizontal="left" vertical="center" wrapText="1"/>
    </xf>
    <xf numFmtId="0" fontId="47" fillId="13" borderId="68" xfId="0" applyFont="1" applyFill="1" applyBorder="1" applyAlignment="1">
      <alignment horizontal="left" vertical="center" wrapText="1"/>
    </xf>
    <xf numFmtId="0" fontId="47" fillId="13" borderId="18" xfId="0" applyFont="1" applyFill="1" applyBorder="1" applyAlignment="1">
      <alignment horizontal="left" vertical="center" wrapText="1"/>
    </xf>
    <xf numFmtId="0" fontId="6" fillId="0" borderId="13" xfId="0" applyFont="1" applyBorder="1" applyAlignment="1">
      <alignment vertical="center" wrapText="1"/>
    </xf>
    <xf numFmtId="0" fontId="6" fillId="0" borderId="15" xfId="0" applyFont="1" applyBorder="1" applyAlignment="1">
      <alignment horizontal="left" vertical="center" wrapText="1"/>
    </xf>
    <xf numFmtId="0" fontId="27" fillId="13" borderId="11" xfId="0" applyFont="1" applyFill="1" applyBorder="1" applyAlignment="1">
      <alignment horizontal="center"/>
    </xf>
    <xf numFmtId="0" fontId="5" fillId="0" borderId="0" xfId="0" applyFont="1" applyAlignment="1">
      <alignment horizontal="center" vertical="center" wrapText="1"/>
    </xf>
    <xf numFmtId="0" fontId="2" fillId="13" borderId="47" xfId="0" applyFont="1" applyFill="1" applyBorder="1" applyAlignment="1">
      <alignment horizontal="left" vertical="center"/>
    </xf>
    <xf numFmtId="0" fontId="2" fillId="13" borderId="48" xfId="0" applyFont="1" applyFill="1" applyBorder="1" applyAlignment="1">
      <alignment horizontal="left" vertical="center"/>
    </xf>
    <xf numFmtId="0" fontId="2" fillId="13" borderId="49" xfId="0" applyFont="1" applyFill="1" applyBorder="1" applyAlignment="1">
      <alignment horizontal="left" vertical="center"/>
    </xf>
    <xf numFmtId="0" fontId="3" fillId="0" borderId="20" xfId="0" applyFont="1" applyBorder="1" applyAlignment="1">
      <alignment horizontal="left" vertical="center" wrapText="1"/>
    </xf>
    <xf numFmtId="0" fontId="45" fillId="0" borderId="0" xfId="0" applyFont="1" applyAlignment="1">
      <alignment horizontal="left" wrapText="1"/>
    </xf>
    <xf numFmtId="0" fontId="1" fillId="37" borderId="25" xfId="0" applyFont="1" applyFill="1" applyBorder="1" applyAlignment="1">
      <alignment horizontal="center" vertical="center" wrapText="1"/>
    </xf>
    <xf numFmtId="0" fontId="1" fillId="37" borderId="56" xfId="0" applyFont="1" applyFill="1" applyBorder="1" applyAlignment="1">
      <alignment horizontal="center" vertical="center" wrapText="1"/>
    </xf>
    <xf numFmtId="0" fontId="3" fillId="37" borderId="29" xfId="0" applyFont="1" applyFill="1" applyBorder="1" applyAlignment="1">
      <alignment horizontal="center" vertical="center" wrapText="1"/>
    </xf>
    <xf numFmtId="0" fontId="27" fillId="0" borderId="56" xfId="0" applyFont="1" applyBorder="1" applyAlignment="1">
      <alignment horizontal="center" vertical="center"/>
    </xf>
    <xf numFmtId="0" fontId="27" fillId="0" borderId="40" xfId="0" applyFont="1" applyBorder="1" applyAlignment="1">
      <alignment horizontal="center" vertical="center"/>
    </xf>
    <xf numFmtId="14" fontId="33" fillId="0" borderId="0" xfId="0" applyNumberFormat="1" applyFont="1" applyAlignment="1" applyProtection="1">
      <alignment horizontal="left" vertical="center" wrapText="1"/>
      <protection locked="0"/>
    </xf>
    <xf numFmtId="14" fontId="33" fillId="0" borderId="38" xfId="0" applyNumberFormat="1" applyFont="1" applyBorder="1" applyAlignment="1" applyProtection="1">
      <alignment horizontal="left" vertical="center" wrapText="1"/>
      <protection locked="0"/>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38" xfId="0" applyFont="1" applyBorder="1" applyAlignment="1">
      <alignment horizontal="center" vertical="center" wrapText="1"/>
    </xf>
    <xf numFmtId="0" fontId="27" fillId="13" borderId="30" xfId="0" applyFont="1" applyFill="1" applyBorder="1" applyAlignment="1">
      <alignment horizontal="center" vertical="center" wrapText="1"/>
    </xf>
    <xf numFmtId="0" fontId="27" fillId="13" borderId="55" xfId="0" applyFont="1" applyFill="1" applyBorder="1" applyAlignment="1">
      <alignment horizontal="center" vertical="center" wrapText="1"/>
    </xf>
    <xf numFmtId="0" fontId="3" fillId="13" borderId="54" xfId="0" applyFont="1" applyFill="1" applyBorder="1" applyAlignment="1">
      <alignment horizontal="center" vertical="center" wrapText="1"/>
    </xf>
    <xf numFmtId="0" fontId="3" fillId="13" borderId="59" xfId="0" applyFont="1" applyFill="1" applyBorder="1" applyAlignment="1">
      <alignment horizontal="center" vertical="center" wrapText="1"/>
    </xf>
    <xf numFmtId="0" fontId="3" fillId="13" borderId="34"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7" fillId="37" borderId="27"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37" borderId="56" xfId="0" applyFont="1" applyFill="1" applyBorder="1" applyAlignment="1">
      <alignment horizontal="center" vertical="center" wrapText="1"/>
    </xf>
    <xf numFmtId="0" fontId="28" fillId="37" borderId="66" xfId="0" applyFont="1" applyFill="1" applyBorder="1" applyAlignment="1">
      <alignment horizontal="left" vertical="center" wrapText="1"/>
    </xf>
    <xf numFmtId="0" fontId="50" fillId="37" borderId="60" xfId="0" applyFont="1" applyFill="1" applyBorder="1" applyAlignment="1">
      <alignment horizontal="left" vertical="center" wrapText="1"/>
    </xf>
    <xf numFmtId="0" fontId="50" fillId="37" borderId="62" xfId="0" applyFont="1" applyFill="1" applyBorder="1" applyAlignment="1">
      <alignment horizontal="left" vertical="center" wrapText="1"/>
    </xf>
    <xf numFmtId="0" fontId="37" fillId="0" borderId="0" xfId="0" applyFont="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 fillId="0" borderId="0" xfId="0" applyFont="1" applyAlignment="1">
      <alignment horizontal="center" vertical="center" wrapText="1"/>
    </xf>
    <xf numFmtId="0" fontId="41" fillId="0" borderId="21" xfId="0" applyFont="1" applyBorder="1" applyAlignment="1">
      <alignment horizontal="left" vertical="center" wrapText="1"/>
    </xf>
    <xf numFmtId="0" fontId="41" fillId="0" borderId="22" xfId="0" applyFont="1" applyBorder="1" applyAlignment="1">
      <alignment horizontal="left" vertical="center" wrapText="1"/>
    </xf>
    <xf numFmtId="0" fontId="37" fillId="0" borderId="20" xfId="0" applyFont="1" applyBorder="1" applyAlignment="1">
      <alignment horizontal="left" vertical="center" wrapText="1"/>
    </xf>
    <xf numFmtId="0" fontId="37" fillId="0" borderId="53" xfId="0" applyFont="1" applyBorder="1" applyAlignment="1">
      <alignment horizontal="left" vertical="center" wrapText="1"/>
    </xf>
    <xf numFmtId="49" fontId="38" fillId="0" borderId="20" xfId="0" applyNumberFormat="1" applyFont="1" applyBorder="1" applyAlignment="1" applyProtection="1">
      <alignment horizontal="left" vertical="center" wrapText="1"/>
      <protection locked="0"/>
    </xf>
    <xf numFmtId="0" fontId="26" fillId="0" borderId="0" xfId="0" applyFont="1" applyAlignment="1">
      <alignment horizontal="center" vertical="center"/>
    </xf>
    <xf numFmtId="0" fontId="27" fillId="0" borderId="0" xfId="0" applyFont="1" applyAlignment="1">
      <alignment horizontal="center" vertical="center"/>
    </xf>
    <xf numFmtId="0" fontId="27" fillId="0" borderId="20" xfId="0" applyFont="1" applyBorder="1" applyAlignment="1">
      <alignment horizontal="left" vertical="center"/>
    </xf>
    <xf numFmtId="0" fontId="27" fillId="0" borderId="53" xfId="0" applyFont="1" applyBorder="1" applyAlignment="1">
      <alignment horizontal="left" vertical="center"/>
    </xf>
    <xf numFmtId="0" fontId="5" fillId="13" borderId="11" xfId="0" applyFont="1" applyFill="1" applyBorder="1" applyAlignment="1">
      <alignment horizontal="center" vertical="center" wrapText="1"/>
    </xf>
    <xf numFmtId="0" fontId="27" fillId="0" borderId="17" xfId="0" applyFont="1" applyBorder="1" applyAlignment="1">
      <alignment horizontal="right" vertical="center"/>
    </xf>
    <xf numFmtId="0" fontId="27" fillId="0" borderId="0" xfId="0" applyFont="1" applyAlignment="1">
      <alignment horizontal="right" vertical="center"/>
    </xf>
    <xf numFmtId="0" fontId="27" fillId="0" borderId="38" xfId="0" applyFont="1" applyBorder="1" applyAlignment="1">
      <alignment horizontal="right" vertical="center"/>
    </xf>
    <xf numFmtId="0" fontId="1" fillId="37" borderId="69" xfId="0" applyFont="1" applyFill="1" applyBorder="1" applyAlignment="1">
      <alignment horizontal="center" vertical="center" wrapText="1"/>
    </xf>
    <xf numFmtId="0" fontId="1" fillId="37" borderId="62"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1" fillId="37" borderId="52" xfId="0" applyFont="1" applyFill="1" applyBorder="1" applyAlignment="1">
      <alignment horizontal="center" vertical="center" wrapText="1"/>
    </xf>
    <xf numFmtId="0" fontId="5" fillId="39" borderId="30"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35" xfId="0" applyFont="1" applyFill="1" applyBorder="1" applyAlignment="1">
      <alignment horizontal="center" vertical="center" wrapText="1"/>
    </xf>
    <xf numFmtId="0" fontId="5" fillId="39" borderId="36"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5" borderId="46"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3" fillId="0" borderId="26" xfId="0" applyFont="1" applyBorder="1" applyAlignment="1">
      <alignment horizontal="center" wrapText="1"/>
    </xf>
    <xf numFmtId="0" fontId="3" fillId="0" borderId="10" xfId="0" applyFont="1" applyBorder="1" applyAlignment="1">
      <alignment horizontal="center" wrapText="1"/>
    </xf>
    <xf numFmtId="0" fontId="5" fillId="33" borderId="3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 fillId="40" borderId="45" xfId="0" applyFont="1" applyFill="1" applyBorder="1" applyAlignment="1">
      <alignment horizontal="center" vertical="center" wrapText="1"/>
    </xf>
    <xf numFmtId="0" fontId="4" fillId="40" borderId="46" xfId="0" applyFont="1" applyFill="1" applyBorder="1" applyAlignment="1">
      <alignment horizontal="center" vertical="center" wrapText="1"/>
    </xf>
    <xf numFmtId="0" fontId="4" fillId="40" borderId="4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9" fillId="0" borderId="0" xfId="0" applyFont="1" applyAlignment="1">
      <alignment horizontal="right" vertical="center"/>
    </xf>
    <xf numFmtId="0" fontId="19" fillId="0" borderId="20" xfId="0" applyFont="1" applyBorder="1" applyAlignment="1">
      <alignment horizontal="center" vertical="center" wrapText="1"/>
    </xf>
    <xf numFmtId="0" fontId="18" fillId="35" borderId="60" xfId="0" applyFont="1" applyFill="1" applyBorder="1" applyAlignment="1">
      <alignment horizontal="center" vertical="center" wrapText="1"/>
    </xf>
    <xf numFmtId="0" fontId="18" fillId="35" borderId="62" xfId="0" applyFont="1" applyFill="1" applyBorder="1" applyAlignment="1">
      <alignment horizontal="center" vertical="center" wrapText="1"/>
    </xf>
    <xf numFmtId="0" fontId="12" fillId="0" borderId="55" xfId="0" applyFont="1" applyBorder="1" applyAlignment="1">
      <alignment horizontal="left" vertical="center" wrapText="1"/>
    </xf>
    <xf numFmtId="0" fontId="12" fillId="0" borderId="54" xfId="0" applyFont="1" applyBorder="1" applyAlignment="1">
      <alignment horizontal="left" vertical="center" wrapText="1"/>
    </xf>
    <xf numFmtId="0" fontId="12" fillId="0" borderId="70" xfId="0" applyFont="1" applyBorder="1" applyAlignment="1">
      <alignment horizontal="left" vertical="center" wrapText="1"/>
    </xf>
    <xf numFmtId="0" fontId="12" fillId="0" borderId="71" xfId="0" applyFont="1" applyBorder="1" applyAlignment="1">
      <alignment horizontal="left" vertical="center" wrapText="1"/>
    </xf>
    <xf numFmtId="0" fontId="12" fillId="0" borderId="19" xfId="0" applyFont="1" applyBorder="1" applyAlignment="1">
      <alignment horizontal="left" vertical="center" wrapText="1"/>
    </xf>
    <xf numFmtId="0" fontId="12" fillId="0" borderId="53" xfId="0" applyFont="1" applyBorder="1" applyAlignment="1">
      <alignment horizontal="left" vertical="center" wrapText="1"/>
    </xf>
    <xf numFmtId="0" fontId="12" fillId="0" borderId="26" xfId="0" applyFont="1" applyBorder="1" applyAlignment="1">
      <alignment horizontal="left" vertical="center" wrapText="1"/>
    </xf>
    <xf numFmtId="0" fontId="12" fillId="0" borderId="28" xfId="0" applyFont="1" applyBorder="1" applyAlignment="1">
      <alignment horizontal="left" vertical="center" wrapText="1"/>
    </xf>
    <xf numFmtId="0" fontId="12" fillId="0" borderId="30" xfId="0" applyFont="1" applyBorder="1" applyAlignment="1">
      <alignment horizontal="left" vertical="center" wrapText="1"/>
    </xf>
    <xf numFmtId="0" fontId="12" fillId="0" borderId="12" xfId="0"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69</xdr:row>
      <xdr:rowOff>0</xdr:rowOff>
    </xdr:from>
    <xdr:to>
      <xdr:col>10</xdr:col>
      <xdr:colOff>247650</xdr:colOff>
      <xdr:row>101</xdr:row>
      <xdr:rowOff>142875</xdr:rowOff>
    </xdr:to>
    <xdr:sp>
      <xdr:nvSpPr>
        <xdr:cNvPr id="1" name="Line 16"/>
        <xdr:cNvSpPr>
          <a:spLocks/>
        </xdr:cNvSpPr>
      </xdr:nvSpPr>
      <xdr:spPr>
        <a:xfrm>
          <a:off x="6581775" y="19316700"/>
          <a:ext cx="19050" cy="9563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228600</xdr:colOff>
      <xdr:row>22</xdr:row>
      <xdr:rowOff>38100</xdr:rowOff>
    </xdr:from>
    <xdr:to>
      <xdr:col>10</xdr:col>
      <xdr:colOff>228600</xdr:colOff>
      <xdr:row>55</xdr:row>
      <xdr:rowOff>114300</xdr:rowOff>
    </xdr:to>
    <xdr:sp>
      <xdr:nvSpPr>
        <xdr:cNvPr id="2" name="Connecteur droit avec flèche 2"/>
        <xdr:cNvSpPr>
          <a:spLocks/>
        </xdr:cNvSpPr>
      </xdr:nvSpPr>
      <xdr:spPr>
        <a:xfrm>
          <a:off x="6581775" y="5429250"/>
          <a:ext cx="0" cy="10058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285750</xdr:colOff>
      <xdr:row>2</xdr:row>
      <xdr:rowOff>247650</xdr:rowOff>
    </xdr:to>
    <xdr:pic>
      <xdr:nvPicPr>
        <xdr:cNvPr id="1" name="Picture 18" descr="logo"/>
        <xdr:cNvPicPr preferRelativeResize="1">
          <a:picLocks noChangeAspect="1"/>
        </xdr:cNvPicPr>
      </xdr:nvPicPr>
      <xdr:blipFill>
        <a:blip r:embed="rId1"/>
        <a:stretch>
          <a:fillRect/>
        </a:stretch>
      </xdr:blipFill>
      <xdr:spPr>
        <a:xfrm>
          <a:off x="38100" y="28575"/>
          <a:ext cx="914400" cy="581025"/>
        </a:xfrm>
        <a:prstGeom prst="rect">
          <a:avLst/>
        </a:prstGeom>
        <a:noFill/>
        <a:ln w="9525" cmpd="sng">
          <a:noFill/>
        </a:ln>
      </xdr:spPr>
    </xdr:pic>
    <xdr:clientData/>
  </xdr:twoCellAnchor>
  <xdr:twoCellAnchor>
    <xdr:from>
      <xdr:col>0</xdr:col>
      <xdr:colOff>38100</xdr:colOff>
      <xdr:row>0</xdr:row>
      <xdr:rowOff>28575</xdr:rowOff>
    </xdr:from>
    <xdr:to>
      <xdr:col>2</xdr:col>
      <xdr:colOff>285750</xdr:colOff>
      <xdr:row>2</xdr:row>
      <xdr:rowOff>247650</xdr:rowOff>
    </xdr:to>
    <xdr:pic>
      <xdr:nvPicPr>
        <xdr:cNvPr id="2" name="Picture 18" descr="logo"/>
        <xdr:cNvPicPr preferRelativeResize="1">
          <a:picLocks noChangeAspect="1"/>
        </xdr:cNvPicPr>
      </xdr:nvPicPr>
      <xdr:blipFill>
        <a:blip r:embed="rId1"/>
        <a:stretch>
          <a:fillRect/>
        </a:stretch>
      </xdr:blipFill>
      <xdr:spPr>
        <a:xfrm>
          <a:off x="38100" y="28575"/>
          <a:ext cx="9144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N137"/>
  <sheetViews>
    <sheetView tabSelected="1" zoomScale="130" zoomScaleNormal="130" zoomScaleSheetLayoutView="100" zoomScalePageLayoutView="0" workbookViewId="0" topLeftCell="B117">
      <selection activeCell="J134" sqref="J134"/>
    </sheetView>
  </sheetViews>
  <sheetFormatPr defaultColWidth="11.421875" defaultRowHeight="12.75"/>
  <cols>
    <col min="1" max="1" width="11.421875" style="13" hidden="1" customWidth="1"/>
    <col min="2" max="2" width="26.00390625" style="13" customWidth="1"/>
    <col min="3" max="3" width="10.7109375" style="13" customWidth="1"/>
    <col min="4" max="4" width="9.8515625" style="13" customWidth="1"/>
    <col min="5" max="5" width="6.140625" style="13" customWidth="1"/>
    <col min="6" max="6" width="4.8515625" style="13" customWidth="1"/>
    <col min="7" max="7" width="5.28125" style="13" customWidth="1"/>
    <col min="8" max="8" width="8.421875" style="13" customWidth="1"/>
    <col min="9" max="10" width="12.00390625" style="13" customWidth="1"/>
    <col min="11" max="11" width="6.7109375" style="13" customWidth="1"/>
    <col min="12" max="16384" width="11.421875" style="13" customWidth="1"/>
  </cols>
  <sheetData>
    <row r="1" spans="2:11" ht="12.75" customHeight="1">
      <c r="B1" s="354" t="s">
        <v>6</v>
      </c>
      <c r="C1" s="354"/>
      <c r="D1" s="354"/>
      <c r="E1" s="354"/>
      <c r="F1" s="354"/>
      <c r="G1" s="354"/>
      <c r="H1" s="354"/>
      <c r="I1" s="354"/>
      <c r="J1" s="354"/>
      <c r="K1" s="354"/>
    </row>
    <row r="2" spans="2:11" ht="50.25" customHeight="1">
      <c r="B2" s="338" t="s">
        <v>128</v>
      </c>
      <c r="C2" s="339"/>
      <c r="D2" s="339"/>
      <c r="E2" s="339"/>
      <c r="F2" s="339"/>
      <c r="G2" s="339"/>
      <c r="H2" s="339"/>
      <c r="I2" s="339"/>
      <c r="J2" s="339"/>
      <c r="K2" s="339"/>
    </row>
    <row r="3" spans="2:11" ht="16.5" customHeight="1" thickBot="1">
      <c r="B3" s="286" t="s">
        <v>22</v>
      </c>
      <c r="C3" s="287"/>
      <c r="D3" s="287"/>
      <c r="E3" s="287"/>
      <c r="F3" s="287"/>
      <c r="G3" s="287"/>
      <c r="H3" s="287"/>
      <c r="I3" s="287"/>
      <c r="J3" s="287"/>
      <c r="K3" s="287"/>
    </row>
    <row r="4" spans="2:14" ht="17.25" customHeight="1">
      <c r="B4" s="270" t="s">
        <v>52</v>
      </c>
      <c r="C4" s="271"/>
      <c r="D4" s="295"/>
      <c r="E4" s="295"/>
      <c r="F4" s="295"/>
      <c r="G4" s="295"/>
      <c r="H4" s="295"/>
      <c r="I4" s="295"/>
      <c r="J4" s="295"/>
      <c r="K4" s="296"/>
      <c r="M4" s="14"/>
      <c r="N4" s="15"/>
    </row>
    <row r="5" spans="2:13" ht="14.25" customHeight="1">
      <c r="B5" s="301" t="s">
        <v>34</v>
      </c>
      <c r="C5" s="302"/>
      <c r="D5" s="306"/>
      <c r="E5" s="306"/>
      <c r="F5" s="306"/>
      <c r="G5" s="306"/>
      <c r="H5" s="306"/>
      <c r="I5" s="16" t="s">
        <v>35</v>
      </c>
      <c r="J5" s="297"/>
      <c r="K5" s="298"/>
      <c r="M5" s="17"/>
    </row>
    <row r="6" spans="2:13" ht="15" customHeight="1">
      <c r="B6" s="299" t="s">
        <v>9</v>
      </c>
      <c r="C6" s="300"/>
      <c r="D6" s="306"/>
      <c r="E6" s="306"/>
      <c r="F6" s="306"/>
      <c r="G6" s="306"/>
      <c r="H6" s="306"/>
      <c r="I6" s="18" t="s">
        <v>36</v>
      </c>
      <c r="J6" s="297"/>
      <c r="K6" s="298"/>
      <c r="M6" s="17"/>
    </row>
    <row r="7" spans="2:13" ht="12.75" customHeight="1">
      <c r="B7" s="307" t="s">
        <v>37</v>
      </c>
      <c r="C7" s="302"/>
      <c r="D7" s="328"/>
      <c r="E7" s="328"/>
      <c r="F7" s="328"/>
      <c r="G7" s="328"/>
      <c r="H7" s="328"/>
      <c r="I7" s="328"/>
      <c r="J7" s="328"/>
      <c r="K7" s="329"/>
      <c r="M7" s="17"/>
    </row>
    <row r="8" spans="2:13" ht="9.75" customHeight="1">
      <c r="B8" s="307" t="s">
        <v>38</v>
      </c>
      <c r="C8" s="309" t="s">
        <v>40</v>
      </c>
      <c r="D8" s="264" t="s">
        <v>39</v>
      </c>
      <c r="E8" s="309" t="s">
        <v>40</v>
      </c>
      <c r="F8" s="264" t="s">
        <v>112</v>
      </c>
      <c r="G8" s="314" t="s">
        <v>41</v>
      </c>
      <c r="H8" s="314"/>
      <c r="I8" s="19"/>
      <c r="J8" s="20"/>
      <c r="K8" s="21"/>
      <c r="M8" s="17"/>
    </row>
    <row r="9" spans="2:13" ht="10.5" customHeight="1">
      <c r="B9" s="308"/>
      <c r="C9" s="310"/>
      <c r="D9" s="311"/>
      <c r="E9" s="310"/>
      <c r="F9" s="311"/>
      <c r="G9" s="315" t="s">
        <v>36</v>
      </c>
      <c r="H9" s="315"/>
      <c r="I9" s="22"/>
      <c r="J9" s="23"/>
      <c r="K9" s="24"/>
      <c r="M9" s="17"/>
    </row>
    <row r="10" spans="2:13" ht="15" customHeight="1">
      <c r="B10" s="25" t="s">
        <v>42</v>
      </c>
      <c r="C10" s="26" t="s">
        <v>40</v>
      </c>
      <c r="D10" s="27" t="s">
        <v>43</v>
      </c>
      <c r="E10" s="28" t="s">
        <v>40</v>
      </c>
      <c r="F10" s="348" t="s">
        <v>44</v>
      </c>
      <c r="G10" s="348"/>
      <c r="H10" s="348"/>
      <c r="I10" s="348"/>
      <c r="J10" s="346"/>
      <c r="K10" s="347"/>
      <c r="M10" s="17"/>
    </row>
    <row r="11" spans="2:13" ht="15" customHeight="1">
      <c r="B11" s="330" t="s">
        <v>66</v>
      </c>
      <c r="C11" s="331"/>
      <c r="D11" s="331"/>
      <c r="E11" s="331"/>
      <c r="F11" s="331"/>
      <c r="G11" s="331"/>
      <c r="H11" s="331"/>
      <c r="I11" s="331"/>
      <c r="J11" s="331"/>
      <c r="K11" s="332"/>
      <c r="M11" s="17"/>
    </row>
    <row r="12" spans="2:13" ht="15" customHeight="1">
      <c r="B12" s="198" t="s">
        <v>45</v>
      </c>
      <c r="C12" s="29" t="s">
        <v>40</v>
      </c>
      <c r="D12" s="10" t="s">
        <v>46</v>
      </c>
      <c r="E12" s="28" t="s">
        <v>40</v>
      </c>
      <c r="F12" s="30" t="s">
        <v>47</v>
      </c>
      <c r="G12" s="28" t="s">
        <v>40</v>
      </c>
      <c r="H12" s="317" t="s">
        <v>48</v>
      </c>
      <c r="I12" s="317"/>
      <c r="J12" s="297"/>
      <c r="K12" s="298"/>
      <c r="M12" s="17"/>
    </row>
    <row r="13" spans="2:13" ht="23.25" customHeight="1" thickBot="1">
      <c r="B13" s="31" t="s">
        <v>49</v>
      </c>
      <c r="C13" s="353"/>
      <c r="D13" s="353"/>
      <c r="E13" s="321" t="s">
        <v>50</v>
      </c>
      <c r="F13" s="321"/>
      <c r="G13" s="321"/>
      <c r="H13" s="32"/>
      <c r="I13" s="351" t="s">
        <v>92</v>
      </c>
      <c r="J13" s="351"/>
      <c r="K13" s="352"/>
      <c r="M13" s="17"/>
    </row>
    <row r="14" spans="2:11" s="37" customFormat="1" ht="18.75" customHeight="1">
      <c r="B14" s="33" t="s">
        <v>10</v>
      </c>
      <c r="C14" s="34"/>
      <c r="D14" s="34"/>
      <c r="E14" s="34"/>
      <c r="F14" s="34"/>
      <c r="G14" s="35"/>
      <c r="H14" s="35"/>
      <c r="I14" s="36"/>
      <c r="J14" s="349" t="s">
        <v>119</v>
      </c>
      <c r="K14" s="350"/>
    </row>
    <row r="15" spans="2:13" s="37" customFormat="1" ht="15">
      <c r="B15" s="38" t="s">
        <v>114</v>
      </c>
      <c r="C15" s="35"/>
      <c r="D15" s="35"/>
      <c r="E15" s="35"/>
      <c r="F15" s="35"/>
      <c r="G15" s="35"/>
      <c r="H15" s="35"/>
      <c r="I15" s="36"/>
      <c r="J15" s="349"/>
      <c r="K15" s="350"/>
      <c r="M15" s="39"/>
    </row>
    <row r="16" spans="2:11" s="37" customFormat="1" ht="18.75" customHeight="1">
      <c r="B16" s="38" t="s">
        <v>113</v>
      </c>
      <c r="C16" s="35"/>
      <c r="D16" s="35"/>
      <c r="E16" s="35"/>
      <c r="F16" s="35"/>
      <c r="G16" s="35"/>
      <c r="H16" s="35"/>
      <c r="I16" s="36"/>
      <c r="J16" s="40" t="s">
        <v>5</v>
      </c>
      <c r="K16" s="41"/>
    </row>
    <row r="17" spans="2:13" s="37" customFormat="1" ht="23.25" customHeight="1">
      <c r="B17" s="322" t="s">
        <v>95</v>
      </c>
      <c r="C17" s="322"/>
      <c r="D17" s="322"/>
      <c r="E17" s="322"/>
      <c r="F17" s="322"/>
      <c r="G17" s="322"/>
      <c r="H17" s="322"/>
      <c r="I17" s="322"/>
      <c r="J17" s="42" t="s">
        <v>59</v>
      </c>
      <c r="K17" s="43"/>
      <c r="M17" s="39"/>
    </row>
    <row r="18" spans="2:10" s="37" customFormat="1" ht="19.5" customHeight="1" thickBot="1">
      <c r="B18" s="44"/>
      <c r="C18" s="35"/>
      <c r="D18" s="35"/>
      <c r="E18" s="35"/>
      <c r="F18" s="35"/>
      <c r="G18" s="35"/>
      <c r="H18" s="35"/>
      <c r="I18" s="36"/>
      <c r="J18" s="36"/>
    </row>
    <row r="19" spans="2:13" ht="33.75" customHeight="1">
      <c r="B19" s="318" t="s">
        <v>84</v>
      </c>
      <c r="C19" s="319"/>
      <c r="D19" s="319"/>
      <c r="E19" s="319"/>
      <c r="F19" s="319"/>
      <c r="G19" s="319"/>
      <c r="H19" s="319"/>
      <c r="I19" s="319"/>
      <c r="J19" s="319"/>
      <c r="K19" s="320"/>
      <c r="M19" s="17"/>
    </row>
    <row r="20" spans="2:13" ht="22.5" customHeight="1">
      <c r="B20" s="333" t="s">
        <v>12</v>
      </c>
      <c r="C20" s="234" t="s">
        <v>0</v>
      </c>
      <c r="D20" s="234"/>
      <c r="E20" s="316" t="s">
        <v>27</v>
      </c>
      <c r="F20" s="316"/>
      <c r="G20" s="316"/>
      <c r="H20" s="316" t="s">
        <v>28</v>
      </c>
      <c r="I20" s="316"/>
      <c r="J20" s="316"/>
      <c r="K20" s="335" t="s">
        <v>69</v>
      </c>
      <c r="M20" s="14"/>
    </row>
    <row r="21" spans="2:14" ht="25.5" customHeight="1">
      <c r="B21" s="333"/>
      <c r="C21" s="234"/>
      <c r="D21" s="234"/>
      <c r="E21" s="232" t="s">
        <v>83</v>
      </c>
      <c r="F21" s="233"/>
      <c r="G21" s="233"/>
      <c r="H21" s="232" t="s">
        <v>14</v>
      </c>
      <c r="I21" s="358"/>
      <c r="J21" s="358"/>
      <c r="K21" s="336"/>
      <c r="M21" s="17"/>
      <c r="N21" s="17"/>
    </row>
    <row r="22" spans="2:14" ht="20.25" customHeight="1">
      <c r="B22" s="333"/>
      <c r="C22" s="234" t="s">
        <v>4</v>
      </c>
      <c r="D22" s="234" t="s">
        <v>1</v>
      </c>
      <c r="E22" s="234" t="s">
        <v>13</v>
      </c>
      <c r="F22" s="234" t="s">
        <v>2</v>
      </c>
      <c r="G22" s="234" t="s">
        <v>3</v>
      </c>
      <c r="H22" s="232" t="s">
        <v>65</v>
      </c>
      <c r="I22" s="232" t="s">
        <v>29</v>
      </c>
      <c r="J22" s="232"/>
      <c r="K22" s="336"/>
      <c r="N22" s="17"/>
    </row>
    <row r="23" spans="2:13" ht="21" customHeight="1" thickBot="1">
      <c r="B23" s="334"/>
      <c r="C23" s="235"/>
      <c r="D23" s="235"/>
      <c r="E23" s="235"/>
      <c r="F23" s="235"/>
      <c r="G23" s="235"/>
      <c r="H23" s="294"/>
      <c r="I23" s="45" t="s">
        <v>96</v>
      </c>
      <c r="J23" s="45" t="s">
        <v>85</v>
      </c>
      <c r="K23" s="337"/>
      <c r="M23" s="15"/>
    </row>
    <row r="24" spans="2:11" ht="24.75" customHeight="1">
      <c r="B24" s="46"/>
      <c r="C24" s="47"/>
      <c r="D24" s="48"/>
      <c r="E24" s="49"/>
      <c r="F24" s="50"/>
      <c r="G24" s="51"/>
      <c r="H24" s="52"/>
      <c r="I24" s="53"/>
      <c r="J24" s="54"/>
      <c r="K24" s="55"/>
    </row>
    <row r="25" spans="2:11" ht="24.75" customHeight="1">
      <c r="B25" s="65"/>
      <c r="C25" s="66"/>
      <c r="D25" s="188"/>
      <c r="E25" s="68"/>
      <c r="F25" s="69"/>
      <c r="G25" s="70"/>
      <c r="H25" s="62"/>
      <c r="I25" s="63"/>
      <c r="J25" s="64"/>
      <c r="K25" s="55"/>
    </row>
    <row r="26" spans="2:11" ht="24.75" customHeight="1">
      <c r="B26" s="65"/>
      <c r="C26" s="66"/>
      <c r="D26" s="188"/>
      <c r="E26" s="68"/>
      <c r="F26" s="69"/>
      <c r="G26" s="70"/>
      <c r="H26" s="62"/>
      <c r="I26" s="63"/>
      <c r="J26" s="64"/>
      <c r="K26" s="55"/>
    </row>
    <row r="27" spans="2:11" ht="24.75" customHeight="1">
      <c r="B27" s="65"/>
      <c r="C27" s="66"/>
      <c r="D27" s="188"/>
      <c r="E27" s="68"/>
      <c r="F27" s="69"/>
      <c r="G27" s="70"/>
      <c r="H27" s="62"/>
      <c r="I27" s="63"/>
      <c r="J27" s="64"/>
      <c r="K27" s="55"/>
    </row>
    <row r="28" spans="2:11" ht="24.75" customHeight="1">
      <c r="B28" s="65"/>
      <c r="C28" s="66"/>
      <c r="D28" s="188"/>
      <c r="E28" s="68"/>
      <c r="F28" s="69"/>
      <c r="G28" s="70"/>
      <c r="H28" s="62"/>
      <c r="I28" s="63"/>
      <c r="J28" s="64"/>
      <c r="K28" s="55"/>
    </row>
    <row r="29" spans="2:11" ht="24.75" customHeight="1">
      <c r="B29" s="65"/>
      <c r="C29" s="66"/>
      <c r="D29" s="188"/>
      <c r="E29" s="68"/>
      <c r="F29" s="69"/>
      <c r="G29" s="70"/>
      <c r="H29" s="62"/>
      <c r="I29" s="63"/>
      <c r="J29" s="64"/>
      <c r="K29" s="55"/>
    </row>
    <row r="30" spans="2:11" ht="24.75" customHeight="1">
      <c r="B30" s="65"/>
      <c r="C30" s="66"/>
      <c r="D30" s="188"/>
      <c r="E30" s="68"/>
      <c r="F30" s="69"/>
      <c r="G30" s="70"/>
      <c r="H30" s="62"/>
      <c r="I30" s="63"/>
      <c r="J30" s="64"/>
      <c r="K30" s="55"/>
    </row>
    <row r="31" spans="2:11" ht="24.75" customHeight="1">
      <c r="B31" s="65"/>
      <c r="C31" s="66"/>
      <c r="D31" s="188"/>
      <c r="E31" s="68"/>
      <c r="F31" s="69"/>
      <c r="G31" s="70"/>
      <c r="H31" s="62"/>
      <c r="I31" s="63"/>
      <c r="J31" s="64"/>
      <c r="K31" s="55"/>
    </row>
    <row r="32" spans="2:11" ht="24.75" customHeight="1">
      <c r="B32" s="65"/>
      <c r="C32" s="66"/>
      <c r="D32" s="188"/>
      <c r="E32" s="68"/>
      <c r="F32" s="69"/>
      <c r="G32" s="70"/>
      <c r="H32" s="62"/>
      <c r="I32" s="63"/>
      <c r="J32" s="64"/>
      <c r="K32" s="55"/>
    </row>
    <row r="33" spans="2:11" ht="24.75" customHeight="1">
      <c r="B33" s="65"/>
      <c r="C33" s="66"/>
      <c r="D33" s="188"/>
      <c r="E33" s="68"/>
      <c r="F33" s="69"/>
      <c r="G33" s="70"/>
      <c r="H33" s="62"/>
      <c r="I33" s="63"/>
      <c r="J33" s="64"/>
      <c r="K33" s="55"/>
    </row>
    <row r="34" spans="2:11" ht="24.75" customHeight="1">
      <c r="B34" s="65"/>
      <c r="C34" s="66"/>
      <c r="D34" s="188"/>
      <c r="E34" s="68"/>
      <c r="F34" s="69"/>
      <c r="G34" s="70"/>
      <c r="H34" s="62"/>
      <c r="I34" s="63"/>
      <c r="J34" s="64"/>
      <c r="K34" s="55"/>
    </row>
    <row r="35" spans="2:11" ht="24.75" customHeight="1">
      <c r="B35" s="65"/>
      <c r="C35" s="66"/>
      <c r="D35" s="188"/>
      <c r="E35" s="68"/>
      <c r="F35" s="69"/>
      <c r="G35" s="70"/>
      <c r="H35" s="62"/>
      <c r="I35" s="63"/>
      <c r="J35" s="64"/>
      <c r="K35" s="55"/>
    </row>
    <row r="36" spans="2:11" ht="24.75" customHeight="1">
      <c r="B36" s="65"/>
      <c r="C36" s="66"/>
      <c r="D36" s="188"/>
      <c r="E36" s="68"/>
      <c r="F36" s="69"/>
      <c r="G36" s="70"/>
      <c r="H36" s="62"/>
      <c r="I36" s="63"/>
      <c r="J36" s="64"/>
      <c r="K36" s="55"/>
    </row>
    <row r="37" spans="2:11" ht="24.75" customHeight="1">
      <c r="B37" s="65"/>
      <c r="C37" s="66"/>
      <c r="D37" s="188"/>
      <c r="E37" s="68"/>
      <c r="F37" s="69"/>
      <c r="G37" s="70"/>
      <c r="H37" s="62"/>
      <c r="I37" s="63"/>
      <c r="J37" s="64"/>
      <c r="K37" s="55"/>
    </row>
    <row r="38" spans="2:11" ht="24.75" customHeight="1">
      <c r="B38" s="65"/>
      <c r="C38" s="66"/>
      <c r="D38" s="188"/>
      <c r="E38" s="68"/>
      <c r="F38" s="69"/>
      <c r="G38" s="70"/>
      <c r="H38" s="62"/>
      <c r="I38" s="63"/>
      <c r="J38" s="64"/>
      <c r="K38" s="55"/>
    </row>
    <row r="39" spans="2:11" ht="24.75" customHeight="1">
      <c r="B39" s="65"/>
      <c r="C39" s="66"/>
      <c r="D39" s="188"/>
      <c r="E39" s="68"/>
      <c r="F39" s="69"/>
      <c r="G39" s="70"/>
      <c r="H39" s="62"/>
      <c r="I39" s="63"/>
      <c r="J39" s="64"/>
      <c r="K39" s="55"/>
    </row>
    <row r="40" spans="2:11" ht="24.75" customHeight="1">
      <c r="B40" s="65"/>
      <c r="C40" s="66"/>
      <c r="D40" s="188"/>
      <c r="E40" s="68"/>
      <c r="F40" s="69"/>
      <c r="G40" s="70"/>
      <c r="H40" s="62"/>
      <c r="I40" s="63"/>
      <c r="J40" s="64"/>
      <c r="K40" s="55"/>
    </row>
    <row r="41" spans="2:11" ht="24.75" customHeight="1">
      <c r="B41" s="65"/>
      <c r="C41" s="66"/>
      <c r="D41" s="188"/>
      <c r="E41" s="68"/>
      <c r="F41" s="69"/>
      <c r="G41" s="70"/>
      <c r="H41" s="62"/>
      <c r="I41" s="63"/>
      <c r="J41" s="64"/>
      <c r="K41" s="55"/>
    </row>
    <row r="42" spans="2:11" ht="24.75" customHeight="1">
      <c r="B42" s="65"/>
      <c r="C42" s="66"/>
      <c r="D42" s="188"/>
      <c r="E42" s="68"/>
      <c r="F42" s="69"/>
      <c r="G42" s="70"/>
      <c r="H42" s="62"/>
      <c r="I42" s="63"/>
      <c r="J42" s="64"/>
      <c r="K42" s="55"/>
    </row>
    <row r="43" spans="2:11" ht="24.75" customHeight="1">
      <c r="B43" s="56"/>
      <c r="C43" s="57"/>
      <c r="D43" s="58"/>
      <c r="E43" s="59"/>
      <c r="F43" s="60"/>
      <c r="G43" s="61"/>
      <c r="H43" s="62"/>
      <c r="I43" s="63"/>
      <c r="J43" s="64"/>
      <c r="K43" s="55"/>
    </row>
    <row r="44" spans="2:11" ht="24.75" customHeight="1">
      <c r="B44" s="56"/>
      <c r="C44" s="57"/>
      <c r="D44" s="58"/>
      <c r="E44" s="59"/>
      <c r="F44" s="60"/>
      <c r="G44" s="61"/>
      <c r="H44" s="62"/>
      <c r="I44" s="63"/>
      <c r="J44" s="64"/>
      <c r="K44" s="55"/>
    </row>
    <row r="45" spans="2:11" ht="24.75" customHeight="1">
      <c r="B45" s="56"/>
      <c r="C45" s="57"/>
      <c r="D45" s="58"/>
      <c r="E45" s="59"/>
      <c r="F45" s="60"/>
      <c r="G45" s="61"/>
      <c r="H45" s="62"/>
      <c r="I45" s="63"/>
      <c r="J45" s="64"/>
      <c r="K45" s="55"/>
    </row>
    <row r="46" spans="2:11" ht="24.75" customHeight="1">
      <c r="B46" s="56"/>
      <c r="C46" s="57"/>
      <c r="D46" s="58"/>
      <c r="E46" s="59"/>
      <c r="F46" s="60"/>
      <c r="G46" s="61"/>
      <c r="H46" s="62"/>
      <c r="I46" s="63"/>
      <c r="J46" s="64"/>
      <c r="K46" s="55"/>
    </row>
    <row r="47" spans="2:11" ht="24.75" customHeight="1">
      <c r="B47" s="56"/>
      <c r="C47" s="57"/>
      <c r="D47" s="58"/>
      <c r="E47" s="59"/>
      <c r="F47" s="60"/>
      <c r="G47" s="61"/>
      <c r="H47" s="62"/>
      <c r="I47" s="63"/>
      <c r="J47" s="64"/>
      <c r="K47" s="55"/>
    </row>
    <row r="48" spans="2:11" ht="24.75" customHeight="1">
      <c r="B48" s="56"/>
      <c r="C48" s="57"/>
      <c r="D48" s="58"/>
      <c r="E48" s="59"/>
      <c r="F48" s="60"/>
      <c r="G48" s="61"/>
      <c r="H48" s="62"/>
      <c r="I48" s="63"/>
      <c r="J48" s="64"/>
      <c r="K48" s="55"/>
    </row>
    <row r="49" spans="2:11" ht="24.75" customHeight="1">
      <c r="B49" s="56"/>
      <c r="C49" s="57"/>
      <c r="D49" s="58"/>
      <c r="E49" s="59"/>
      <c r="F49" s="60"/>
      <c r="G49" s="61"/>
      <c r="H49" s="62"/>
      <c r="I49" s="63"/>
      <c r="J49" s="64"/>
      <c r="K49" s="55"/>
    </row>
    <row r="50" spans="2:11" ht="24.75" customHeight="1">
      <c r="B50" s="56"/>
      <c r="C50" s="57"/>
      <c r="D50" s="58"/>
      <c r="E50" s="59"/>
      <c r="F50" s="60"/>
      <c r="G50" s="61"/>
      <c r="H50" s="62"/>
      <c r="I50" s="63"/>
      <c r="J50" s="64"/>
      <c r="K50" s="55"/>
    </row>
    <row r="51" spans="2:11" ht="24.75" customHeight="1">
      <c r="B51" s="65"/>
      <c r="C51" s="66"/>
      <c r="D51" s="67"/>
      <c r="E51" s="68"/>
      <c r="F51" s="69"/>
      <c r="G51" s="70"/>
      <c r="H51" s="71"/>
      <c r="I51" s="63"/>
      <c r="J51" s="64"/>
      <c r="K51" s="55"/>
    </row>
    <row r="52" spans="2:11" ht="24.75" customHeight="1">
      <c r="B52" s="189"/>
      <c r="C52" s="190"/>
      <c r="D52" s="191"/>
      <c r="E52" s="192"/>
      <c r="F52" s="193"/>
      <c r="G52" s="194"/>
      <c r="H52" s="195"/>
      <c r="I52" s="196"/>
      <c r="J52" s="197"/>
      <c r="K52" s="55"/>
    </row>
    <row r="53" spans="2:11" ht="24.75" customHeight="1" thickBot="1">
      <c r="B53" s="72"/>
      <c r="C53" s="73"/>
      <c r="D53" s="74"/>
      <c r="E53" s="75"/>
      <c r="F53" s="76"/>
      <c r="G53" s="77"/>
      <c r="H53" s="78"/>
      <c r="I53" s="79"/>
      <c r="J53" s="80"/>
      <c r="K53" s="81"/>
    </row>
    <row r="54" spans="2:11" ht="11.25" customHeight="1" thickBot="1">
      <c r="B54" s="82" t="s">
        <v>25</v>
      </c>
      <c r="C54" s="83"/>
      <c r="D54" s="84"/>
      <c r="E54" s="236">
        <f>SUM(E24:E53)</f>
        <v>0</v>
      </c>
      <c r="F54" s="326">
        <f>SUM(F24:F53)</f>
        <v>0</v>
      </c>
      <c r="G54" s="222">
        <f>SUM(G24:G53)</f>
        <v>0</v>
      </c>
      <c r="H54" s="85" t="s">
        <v>30</v>
      </c>
      <c r="I54" s="86">
        <f>SUM(I24:I53)</f>
        <v>0</v>
      </c>
      <c r="J54" s="87">
        <f>SUM(J24:J53)</f>
        <v>0</v>
      </c>
      <c r="K54" s="88"/>
    </row>
    <row r="55" spans="2:11" ht="11.25" customHeight="1" thickBot="1">
      <c r="B55" s="82"/>
      <c r="C55" s="83"/>
      <c r="D55" s="84"/>
      <c r="E55" s="237"/>
      <c r="F55" s="327"/>
      <c r="G55" s="223"/>
      <c r="H55" s="89" t="s">
        <v>31</v>
      </c>
      <c r="I55" s="90">
        <f>I54/169</f>
        <v>0</v>
      </c>
      <c r="J55" s="91">
        <f>J54/151.67</f>
        <v>0</v>
      </c>
      <c r="K55" s="88"/>
    </row>
    <row r="56" spans="2:11" ht="13.5" customHeight="1" thickBot="1">
      <c r="B56" s="82" t="s">
        <v>26</v>
      </c>
      <c r="C56" s="83"/>
      <c r="D56" s="84"/>
      <c r="E56" s="92">
        <f>E54*12+F54+G54/30</f>
        <v>0</v>
      </c>
      <c r="F56" s="93"/>
      <c r="G56" s="94" t="s">
        <v>15</v>
      </c>
      <c r="H56" s="92">
        <f>I55+J55</f>
        <v>0</v>
      </c>
      <c r="I56" s="95"/>
      <c r="J56" s="96" t="s">
        <v>19</v>
      </c>
      <c r="K56" s="88"/>
    </row>
    <row r="57" spans="2:11" ht="12" customHeight="1">
      <c r="B57" s="82" t="s">
        <v>54</v>
      </c>
      <c r="C57" s="97"/>
      <c r="D57" s="98"/>
      <c r="E57" s="99">
        <f>SUM(E56+H56)</f>
        <v>0</v>
      </c>
      <c r="F57" s="100"/>
      <c r="G57" s="100"/>
      <c r="H57" s="100"/>
      <c r="I57" s="101" t="s">
        <v>32</v>
      </c>
      <c r="J57" s="102"/>
      <c r="K57" s="84" t="s">
        <v>16</v>
      </c>
    </row>
    <row r="58" spans="2:11" ht="12" customHeight="1" thickBot="1">
      <c r="B58" s="257" t="s">
        <v>55</v>
      </c>
      <c r="C58" s="258"/>
      <c r="D58" s="259"/>
      <c r="E58" s="214">
        <f>E57*3/4</f>
        <v>0</v>
      </c>
      <c r="F58" s="215"/>
      <c r="G58" s="215"/>
      <c r="H58" s="215"/>
      <c r="I58" s="356" t="s">
        <v>15</v>
      </c>
      <c r="J58" s="357"/>
      <c r="K58" s="84"/>
    </row>
    <row r="59" spans="2:11" ht="17.25" customHeight="1">
      <c r="B59" s="103" t="s">
        <v>57</v>
      </c>
      <c r="C59" s="104">
        <f>E57</f>
        <v>0</v>
      </c>
      <c r="D59" s="105" t="s">
        <v>53</v>
      </c>
      <c r="E59" s="106">
        <f>ROUNDDOWN(C59/12,0)</f>
        <v>0</v>
      </c>
      <c r="F59" s="107" t="s">
        <v>20</v>
      </c>
      <c r="G59" s="108">
        <f>ROUNDDOWN((C59-(FLOOR(C59,12))),0)</f>
        <v>0</v>
      </c>
      <c r="H59" s="107" t="s">
        <v>15</v>
      </c>
      <c r="I59" s="109">
        <f>(C59-(((FLOOR(C59,12))+(ROUNDDOWN((C59-(FLOOR(C59,12))),0)))))*30</f>
        <v>0</v>
      </c>
      <c r="J59" s="110" t="s">
        <v>21</v>
      </c>
      <c r="K59" s="111"/>
    </row>
    <row r="60" spans="2:11" ht="17.25" customHeight="1" thickBot="1">
      <c r="B60" s="112" t="s">
        <v>97</v>
      </c>
      <c r="C60" s="113">
        <f>E58</f>
        <v>0</v>
      </c>
      <c r="D60" s="114" t="s">
        <v>53</v>
      </c>
      <c r="E60" s="115">
        <f>ROUNDDOWN(C60/12,0)</f>
        <v>0</v>
      </c>
      <c r="F60" s="116" t="s">
        <v>20</v>
      </c>
      <c r="G60" s="117">
        <f>ROUNDDOWN((C60-(FLOOR(C60,12))),0)</f>
        <v>0</v>
      </c>
      <c r="H60" s="116" t="s">
        <v>15</v>
      </c>
      <c r="I60" s="118">
        <f>(C60-(((FLOOR(C60,12))+(ROUNDDOWN((C60-(FLOOR(C60,12))),0)))))*30</f>
        <v>0</v>
      </c>
      <c r="J60" s="119" t="s">
        <v>21</v>
      </c>
      <c r="K60" s="120"/>
    </row>
    <row r="61" spans="2:11" ht="6.75" customHeight="1">
      <c r="B61" s="121"/>
      <c r="C61" s="122"/>
      <c r="D61" s="123"/>
      <c r="E61" s="124"/>
      <c r="F61" s="125"/>
      <c r="G61" s="126"/>
      <c r="H61" s="125"/>
      <c r="I61" s="127"/>
      <c r="J61" s="128"/>
      <c r="K61" s="129"/>
    </row>
    <row r="62" spans="2:11" ht="20.25" customHeight="1">
      <c r="B62" s="312" t="s">
        <v>120</v>
      </c>
      <c r="C62" s="313"/>
      <c r="D62" s="313"/>
      <c r="E62" s="313"/>
      <c r="F62" s="313"/>
      <c r="G62" s="313"/>
      <c r="H62" s="313"/>
      <c r="I62" s="313"/>
      <c r="J62" s="228"/>
      <c r="K62" s="229"/>
    </row>
    <row r="63" spans="1:11" ht="78.75" customHeight="1">
      <c r="A63" s="130"/>
      <c r="B63" s="243" t="s">
        <v>94</v>
      </c>
      <c r="C63" s="244"/>
      <c r="D63" s="244"/>
      <c r="E63" s="244"/>
      <c r="F63" s="244"/>
      <c r="G63" s="244"/>
      <c r="H63" s="244"/>
      <c r="I63" s="244"/>
      <c r="J63" s="244"/>
      <c r="K63" s="245"/>
    </row>
    <row r="64" spans="2:11" ht="14.25" customHeight="1" thickBot="1">
      <c r="B64" s="131"/>
      <c r="F64" s="131"/>
      <c r="G64" s="128"/>
      <c r="H64" s="128"/>
      <c r="I64" s="132"/>
      <c r="J64" s="132"/>
      <c r="K64" s="133"/>
    </row>
    <row r="65" spans="2:11" ht="36.75" customHeight="1" thickBot="1">
      <c r="B65" s="343" t="s">
        <v>98</v>
      </c>
      <c r="C65" s="344"/>
      <c r="D65" s="344"/>
      <c r="E65" s="344"/>
      <c r="F65" s="344"/>
      <c r="G65" s="344"/>
      <c r="H65" s="344"/>
      <c r="I65" s="344"/>
      <c r="J65" s="344"/>
      <c r="K65" s="345"/>
    </row>
    <row r="66" spans="2:11" ht="12.75" customHeight="1" thickBot="1">
      <c r="B66" s="246" t="s">
        <v>58</v>
      </c>
      <c r="C66" s="362" t="s">
        <v>0</v>
      </c>
      <c r="D66" s="363"/>
      <c r="E66" s="303" t="s">
        <v>27</v>
      </c>
      <c r="F66" s="304"/>
      <c r="G66" s="305"/>
      <c r="H66" s="303" t="s">
        <v>28</v>
      </c>
      <c r="I66" s="304"/>
      <c r="J66" s="305"/>
      <c r="K66" s="134"/>
    </row>
    <row r="67" spans="2:11" ht="27" customHeight="1" thickBot="1">
      <c r="B67" s="247"/>
      <c r="C67" s="364"/>
      <c r="D67" s="365"/>
      <c r="E67" s="288" t="s">
        <v>99</v>
      </c>
      <c r="F67" s="289"/>
      <c r="G67" s="290"/>
      <c r="H67" s="291" t="s">
        <v>14</v>
      </c>
      <c r="I67" s="292"/>
      <c r="J67" s="293"/>
      <c r="K67" s="325" t="s">
        <v>17</v>
      </c>
    </row>
    <row r="68" spans="2:11" ht="21" customHeight="1">
      <c r="B68" s="247"/>
      <c r="C68" s="323" t="s">
        <v>4</v>
      </c>
      <c r="D68" s="226" t="s">
        <v>1</v>
      </c>
      <c r="E68" s="218" t="s">
        <v>13</v>
      </c>
      <c r="F68" s="341" t="s">
        <v>2</v>
      </c>
      <c r="G68" s="220" t="s">
        <v>3</v>
      </c>
      <c r="H68" s="230" t="s">
        <v>65</v>
      </c>
      <c r="I68" s="340" t="s">
        <v>29</v>
      </c>
      <c r="J68" s="290"/>
      <c r="K68" s="325"/>
    </row>
    <row r="69" spans="2:11" ht="21" customHeight="1" thickBot="1">
      <c r="B69" s="247"/>
      <c r="C69" s="324"/>
      <c r="D69" s="227"/>
      <c r="E69" s="219"/>
      <c r="F69" s="342"/>
      <c r="G69" s="221"/>
      <c r="H69" s="231"/>
      <c r="I69" s="135" t="s">
        <v>100</v>
      </c>
      <c r="J69" s="136" t="s">
        <v>101</v>
      </c>
      <c r="K69" s="325"/>
    </row>
    <row r="70" spans="2:11" ht="23.25" customHeight="1">
      <c r="B70" s="46"/>
      <c r="C70" s="47"/>
      <c r="D70" s="137"/>
      <c r="E70" s="49"/>
      <c r="F70" s="50"/>
      <c r="G70" s="51"/>
      <c r="H70" s="138"/>
      <c r="I70" s="53"/>
      <c r="J70" s="54"/>
      <c r="K70" s="55"/>
    </row>
    <row r="71" spans="2:11" ht="23.25" customHeight="1">
      <c r="B71" s="65"/>
      <c r="C71" s="66"/>
      <c r="D71" s="67"/>
      <c r="E71" s="68"/>
      <c r="F71" s="69"/>
      <c r="G71" s="70"/>
      <c r="H71" s="71"/>
      <c r="I71" s="63"/>
      <c r="J71" s="64"/>
      <c r="K71" s="55"/>
    </row>
    <row r="72" spans="2:11" ht="23.25" customHeight="1">
      <c r="B72" s="65"/>
      <c r="C72" s="66"/>
      <c r="D72" s="67"/>
      <c r="E72" s="68"/>
      <c r="F72" s="69"/>
      <c r="G72" s="70"/>
      <c r="H72" s="71"/>
      <c r="I72" s="63"/>
      <c r="J72" s="64"/>
      <c r="K72" s="55"/>
    </row>
    <row r="73" spans="2:11" ht="23.25" customHeight="1">
      <c r="B73" s="65"/>
      <c r="C73" s="66"/>
      <c r="D73" s="67"/>
      <c r="E73" s="68"/>
      <c r="F73" s="69"/>
      <c r="G73" s="70"/>
      <c r="H73" s="71"/>
      <c r="I73" s="63"/>
      <c r="J73" s="64"/>
      <c r="K73" s="55"/>
    </row>
    <row r="74" spans="2:11" ht="23.25" customHeight="1">
      <c r="B74" s="65"/>
      <c r="C74" s="66"/>
      <c r="D74" s="67"/>
      <c r="E74" s="68"/>
      <c r="F74" s="69"/>
      <c r="G74" s="70"/>
      <c r="H74" s="71"/>
      <c r="I74" s="63"/>
      <c r="J74" s="64"/>
      <c r="K74" s="55"/>
    </row>
    <row r="75" spans="2:11" ht="23.25" customHeight="1">
      <c r="B75" s="65"/>
      <c r="C75" s="66"/>
      <c r="D75" s="67"/>
      <c r="E75" s="68"/>
      <c r="F75" s="69"/>
      <c r="G75" s="70"/>
      <c r="H75" s="71"/>
      <c r="I75" s="63"/>
      <c r="J75" s="64"/>
      <c r="K75" s="55"/>
    </row>
    <row r="76" spans="2:11" ht="23.25" customHeight="1">
      <c r="B76" s="65"/>
      <c r="C76" s="66"/>
      <c r="D76" s="67"/>
      <c r="E76" s="68"/>
      <c r="F76" s="69"/>
      <c r="G76" s="70"/>
      <c r="H76" s="71"/>
      <c r="I76" s="63"/>
      <c r="J76" s="64"/>
      <c r="K76" s="55"/>
    </row>
    <row r="77" spans="2:11" ht="23.25" customHeight="1">
      <c r="B77" s="65"/>
      <c r="C77" s="66"/>
      <c r="D77" s="67"/>
      <c r="E77" s="68"/>
      <c r="F77" s="69"/>
      <c r="G77" s="70"/>
      <c r="H77" s="71"/>
      <c r="I77" s="63"/>
      <c r="J77" s="64"/>
      <c r="K77" s="55"/>
    </row>
    <row r="78" spans="2:11" ht="23.25" customHeight="1">
      <c r="B78" s="65"/>
      <c r="C78" s="66"/>
      <c r="D78" s="67"/>
      <c r="E78" s="68"/>
      <c r="F78" s="69"/>
      <c r="G78" s="70"/>
      <c r="H78" s="71"/>
      <c r="I78" s="63"/>
      <c r="J78" s="64"/>
      <c r="K78" s="55"/>
    </row>
    <row r="79" spans="2:11" ht="23.25" customHeight="1">
      <c r="B79" s="65"/>
      <c r="C79" s="66"/>
      <c r="D79" s="67"/>
      <c r="E79" s="68"/>
      <c r="F79" s="69"/>
      <c r="G79" s="70"/>
      <c r="H79" s="71"/>
      <c r="I79" s="63"/>
      <c r="J79" s="64"/>
      <c r="K79" s="55"/>
    </row>
    <row r="80" spans="2:11" ht="23.25" customHeight="1">
      <c r="B80" s="65"/>
      <c r="C80" s="66"/>
      <c r="D80" s="67"/>
      <c r="E80" s="68"/>
      <c r="F80" s="69"/>
      <c r="G80" s="70"/>
      <c r="H80" s="71"/>
      <c r="I80" s="63"/>
      <c r="J80" s="64"/>
      <c r="K80" s="55"/>
    </row>
    <row r="81" spans="2:11" ht="23.25" customHeight="1">
      <c r="B81" s="65"/>
      <c r="C81" s="66"/>
      <c r="D81" s="67"/>
      <c r="E81" s="68"/>
      <c r="F81" s="69"/>
      <c r="G81" s="70"/>
      <c r="H81" s="71"/>
      <c r="I81" s="63"/>
      <c r="J81" s="64"/>
      <c r="K81" s="55"/>
    </row>
    <row r="82" spans="2:11" ht="23.25" customHeight="1">
      <c r="B82" s="65"/>
      <c r="C82" s="66"/>
      <c r="D82" s="67"/>
      <c r="E82" s="68"/>
      <c r="F82" s="69"/>
      <c r="G82" s="70"/>
      <c r="H82" s="71"/>
      <c r="I82" s="63"/>
      <c r="J82" s="64"/>
      <c r="K82" s="55"/>
    </row>
    <row r="83" spans="2:11" ht="23.25" customHeight="1">
      <c r="B83" s="65"/>
      <c r="C83" s="66"/>
      <c r="D83" s="67"/>
      <c r="E83" s="68"/>
      <c r="F83" s="69"/>
      <c r="G83" s="70"/>
      <c r="H83" s="71"/>
      <c r="I83" s="63"/>
      <c r="J83" s="64"/>
      <c r="K83" s="55"/>
    </row>
    <row r="84" spans="2:11" ht="23.25" customHeight="1">
      <c r="B84" s="65"/>
      <c r="C84" s="66"/>
      <c r="D84" s="67"/>
      <c r="E84" s="68"/>
      <c r="F84" s="69"/>
      <c r="G84" s="70"/>
      <c r="H84" s="71"/>
      <c r="I84" s="63"/>
      <c r="J84" s="64"/>
      <c r="K84" s="55"/>
    </row>
    <row r="85" spans="2:11" ht="24.75" customHeight="1">
      <c r="B85" s="56"/>
      <c r="C85" s="57"/>
      <c r="D85" s="139"/>
      <c r="E85" s="68"/>
      <c r="F85" s="69"/>
      <c r="G85" s="70"/>
      <c r="H85" s="71"/>
      <c r="I85" s="63"/>
      <c r="J85" s="64"/>
      <c r="K85" s="55"/>
    </row>
    <row r="86" spans="2:11" ht="24.75" customHeight="1">
      <c r="B86" s="140"/>
      <c r="C86" s="141"/>
      <c r="D86" s="142"/>
      <c r="E86" s="68"/>
      <c r="F86" s="69"/>
      <c r="G86" s="70"/>
      <c r="H86" s="71"/>
      <c r="I86" s="63"/>
      <c r="J86" s="64"/>
      <c r="K86" s="55"/>
    </row>
    <row r="87" spans="2:11" ht="24.75" customHeight="1">
      <c r="B87" s="140"/>
      <c r="C87" s="141"/>
      <c r="D87" s="142"/>
      <c r="E87" s="68"/>
      <c r="F87" s="69"/>
      <c r="G87" s="70"/>
      <c r="H87" s="71"/>
      <c r="I87" s="63"/>
      <c r="J87" s="64"/>
      <c r="K87" s="55"/>
    </row>
    <row r="88" spans="2:11" ht="24.75" customHeight="1">
      <c r="B88" s="140"/>
      <c r="C88" s="141"/>
      <c r="D88" s="142"/>
      <c r="E88" s="68"/>
      <c r="F88" s="69"/>
      <c r="G88" s="70"/>
      <c r="H88" s="71"/>
      <c r="I88" s="63"/>
      <c r="J88" s="64"/>
      <c r="K88" s="55"/>
    </row>
    <row r="89" spans="2:11" ht="24.75" customHeight="1">
      <c r="B89" s="140"/>
      <c r="C89" s="141"/>
      <c r="D89" s="142"/>
      <c r="E89" s="68"/>
      <c r="F89" s="69"/>
      <c r="G89" s="70"/>
      <c r="H89" s="71"/>
      <c r="I89" s="63"/>
      <c r="J89" s="64"/>
      <c r="K89" s="55"/>
    </row>
    <row r="90" spans="2:11" ht="24.75" customHeight="1">
      <c r="B90" s="140"/>
      <c r="C90" s="141"/>
      <c r="D90" s="142"/>
      <c r="E90" s="68"/>
      <c r="F90" s="69"/>
      <c r="G90" s="70"/>
      <c r="H90" s="71"/>
      <c r="I90" s="63"/>
      <c r="J90" s="64"/>
      <c r="K90" s="55"/>
    </row>
    <row r="91" spans="2:11" ht="24.75" customHeight="1">
      <c r="B91" s="140"/>
      <c r="C91" s="141"/>
      <c r="D91" s="142"/>
      <c r="E91" s="68"/>
      <c r="F91" s="69"/>
      <c r="G91" s="70"/>
      <c r="H91" s="71"/>
      <c r="I91" s="63"/>
      <c r="J91" s="64"/>
      <c r="K91" s="55"/>
    </row>
    <row r="92" spans="2:11" ht="24.75" customHeight="1">
      <c r="B92" s="140"/>
      <c r="C92" s="141"/>
      <c r="D92" s="142"/>
      <c r="E92" s="68"/>
      <c r="F92" s="69"/>
      <c r="G92" s="70"/>
      <c r="H92" s="71"/>
      <c r="I92" s="63"/>
      <c r="J92" s="64"/>
      <c r="K92" s="55"/>
    </row>
    <row r="93" spans="2:11" ht="24.75" customHeight="1">
      <c r="B93" s="140"/>
      <c r="C93" s="141"/>
      <c r="D93" s="142"/>
      <c r="E93" s="59"/>
      <c r="F93" s="60"/>
      <c r="G93" s="61"/>
      <c r="H93" s="143"/>
      <c r="I93" s="144"/>
      <c r="J93" s="145"/>
      <c r="K93" s="55"/>
    </row>
    <row r="94" spans="2:11" ht="24.75" customHeight="1">
      <c r="B94" s="140"/>
      <c r="C94" s="141"/>
      <c r="D94" s="142"/>
      <c r="E94" s="59"/>
      <c r="F94" s="60"/>
      <c r="G94" s="61"/>
      <c r="H94" s="143"/>
      <c r="I94" s="144"/>
      <c r="J94" s="145"/>
      <c r="K94" s="55"/>
    </row>
    <row r="95" spans="2:11" ht="24.75" customHeight="1">
      <c r="B95" s="140"/>
      <c r="C95" s="141"/>
      <c r="D95" s="142"/>
      <c r="E95" s="59"/>
      <c r="F95" s="60"/>
      <c r="G95" s="61"/>
      <c r="H95" s="143"/>
      <c r="I95" s="144"/>
      <c r="J95" s="145"/>
      <c r="K95" s="55"/>
    </row>
    <row r="96" spans="2:11" ht="24.75" customHeight="1">
      <c r="B96" s="140"/>
      <c r="C96" s="141"/>
      <c r="D96" s="142"/>
      <c r="E96" s="59"/>
      <c r="F96" s="60"/>
      <c r="G96" s="61"/>
      <c r="H96" s="143"/>
      <c r="I96" s="144"/>
      <c r="J96" s="145"/>
      <c r="K96" s="55"/>
    </row>
    <row r="97" spans="2:11" ht="24.75" customHeight="1">
      <c r="B97" s="140"/>
      <c r="C97" s="141"/>
      <c r="D97" s="142"/>
      <c r="E97" s="59"/>
      <c r="F97" s="60"/>
      <c r="G97" s="61"/>
      <c r="H97" s="143"/>
      <c r="I97" s="144"/>
      <c r="J97" s="145"/>
      <c r="K97" s="55"/>
    </row>
    <row r="98" spans="2:11" ht="24.75" customHeight="1">
      <c r="B98" s="140"/>
      <c r="C98" s="141"/>
      <c r="D98" s="142"/>
      <c r="E98" s="59"/>
      <c r="F98" s="60"/>
      <c r="G98" s="61"/>
      <c r="H98" s="143"/>
      <c r="I98" s="144"/>
      <c r="J98" s="145"/>
      <c r="K98" s="55"/>
    </row>
    <row r="99" spans="2:11" ht="24.75" customHeight="1" thickBot="1">
      <c r="B99" s="72"/>
      <c r="C99" s="146"/>
      <c r="D99" s="147"/>
      <c r="E99" s="75"/>
      <c r="F99" s="76"/>
      <c r="G99" s="77"/>
      <c r="H99" s="78"/>
      <c r="I99" s="79"/>
      <c r="J99" s="80"/>
      <c r="K99" s="81"/>
    </row>
    <row r="100" spans="2:11" ht="9.75" customHeight="1" thickBot="1">
      <c r="B100" s="359" t="s">
        <v>25</v>
      </c>
      <c r="C100" s="360"/>
      <c r="D100" s="361"/>
      <c r="E100" s="236">
        <f>SUM(E70:E99)</f>
        <v>0</v>
      </c>
      <c r="F100" s="326">
        <f>SUM(F70:F99)</f>
        <v>0</v>
      </c>
      <c r="G100" s="222">
        <f>SUM(G70:G99)</f>
        <v>0</v>
      </c>
      <c r="H100" s="85" t="s">
        <v>30</v>
      </c>
      <c r="I100" s="86">
        <f>SUM(I70:I99)</f>
        <v>0</v>
      </c>
      <c r="J100" s="87">
        <f>SUM(J70:J99)</f>
        <v>0</v>
      </c>
      <c r="K100" s="88"/>
    </row>
    <row r="101" spans="2:11" ht="12" customHeight="1" thickBot="1">
      <c r="B101" s="359"/>
      <c r="C101" s="360"/>
      <c r="D101" s="361"/>
      <c r="E101" s="237"/>
      <c r="F101" s="327"/>
      <c r="G101" s="223"/>
      <c r="H101" s="89" t="s">
        <v>31</v>
      </c>
      <c r="I101" s="90">
        <f>I100/169</f>
        <v>0</v>
      </c>
      <c r="J101" s="91">
        <f>J100/151.67</f>
        <v>0</v>
      </c>
      <c r="K101" s="88"/>
    </row>
    <row r="102" spans="2:11" ht="11.25" customHeight="1" thickBot="1">
      <c r="B102" s="248" t="s">
        <v>26</v>
      </c>
      <c r="C102" s="355"/>
      <c r="D102" s="222"/>
      <c r="E102" s="224">
        <f>E100*12+F100+G100/30</f>
        <v>0</v>
      </c>
      <c r="F102" s="285"/>
      <c r="G102" s="94" t="s">
        <v>15</v>
      </c>
      <c r="H102" s="224">
        <f>I101+J101</f>
        <v>0</v>
      </c>
      <c r="I102" s="225"/>
      <c r="J102" s="96" t="s">
        <v>19</v>
      </c>
      <c r="K102" s="88"/>
    </row>
    <row r="103" spans="2:11" ht="13.5" customHeight="1">
      <c r="B103" s="248" t="s">
        <v>54</v>
      </c>
      <c r="C103" s="249"/>
      <c r="D103" s="250"/>
      <c r="E103" s="253">
        <f>SUM(E102+H102)</f>
        <v>0</v>
      </c>
      <c r="F103" s="254"/>
      <c r="G103" s="254"/>
      <c r="H103" s="254"/>
      <c r="I103" s="255" t="s">
        <v>33</v>
      </c>
      <c r="J103" s="256"/>
      <c r="K103" s="84" t="s">
        <v>18</v>
      </c>
    </row>
    <row r="104" spans="2:11" ht="12" customHeight="1" thickBot="1">
      <c r="B104" s="257" t="s">
        <v>56</v>
      </c>
      <c r="C104" s="258"/>
      <c r="D104" s="259"/>
      <c r="E104" s="214">
        <f>E103*1/2</f>
        <v>0</v>
      </c>
      <c r="F104" s="215"/>
      <c r="G104" s="215"/>
      <c r="H104" s="215"/>
      <c r="I104" s="216" t="s">
        <v>15</v>
      </c>
      <c r="J104" s="217"/>
      <c r="K104" s="84"/>
    </row>
    <row r="105" spans="2:11" ht="19.5" customHeight="1">
      <c r="B105" s="103" t="s">
        <v>57</v>
      </c>
      <c r="C105" s="104">
        <f>E103</f>
        <v>0</v>
      </c>
      <c r="D105" s="105" t="s">
        <v>53</v>
      </c>
      <c r="E105" s="106">
        <f>ROUNDDOWN(C105/12,0)</f>
        <v>0</v>
      </c>
      <c r="F105" s="107" t="s">
        <v>20</v>
      </c>
      <c r="G105" s="108">
        <f>ROUNDDOWN((C105-(FLOOR(C105,12))),0)</f>
        <v>0</v>
      </c>
      <c r="H105" s="107" t="s">
        <v>15</v>
      </c>
      <c r="I105" s="109">
        <f>(C105-(((FLOOR(C105,12))+(ROUNDDOWN((C105-(FLOOR(C105,12))),0)))))*30</f>
        <v>0</v>
      </c>
      <c r="J105" s="110" t="s">
        <v>21</v>
      </c>
      <c r="K105" s="111"/>
    </row>
    <row r="106" spans="2:11" ht="19.5" customHeight="1" thickBot="1">
      <c r="B106" s="148" t="s">
        <v>97</v>
      </c>
      <c r="C106" s="149">
        <f>E104</f>
        <v>0</v>
      </c>
      <c r="D106" s="150" t="s">
        <v>53</v>
      </c>
      <c r="E106" s="151">
        <f>ROUNDDOWN(C106/12,0)</f>
        <v>0</v>
      </c>
      <c r="F106" s="152" t="s">
        <v>20</v>
      </c>
      <c r="G106" s="153">
        <f>ROUNDDOWN((C106-(FLOOR(C106,12))),0)</f>
        <v>0</v>
      </c>
      <c r="H106" s="152" t="s">
        <v>15</v>
      </c>
      <c r="I106" s="154">
        <f>(C106-(((FLOOR(C106,12))+(ROUNDDOWN((C106-(FLOOR(C106,12))),0)))))*30</f>
        <v>0</v>
      </c>
      <c r="J106" s="155" t="s">
        <v>21</v>
      </c>
      <c r="K106" s="156"/>
    </row>
    <row r="107" spans="2:11" s="157" customFormat="1" ht="6.75" customHeight="1">
      <c r="B107" s="128"/>
      <c r="C107" s="128"/>
      <c r="D107" s="128"/>
      <c r="E107" s="128"/>
      <c r="F107" s="131"/>
      <c r="G107" s="128"/>
      <c r="H107" s="128"/>
      <c r="I107" s="128"/>
      <c r="J107" s="128"/>
      <c r="K107" s="133"/>
    </row>
    <row r="108" spans="2:11" ht="34.5" customHeight="1">
      <c r="B108" s="251" t="s">
        <v>121</v>
      </c>
      <c r="C108" s="251"/>
      <c r="D108" s="251"/>
      <c r="E108" s="251"/>
      <c r="F108" s="251"/>
      <c r="G108" s="251"/>
      <c r="H108" s="251"/>
      <c r="I108" s="251"/>
      <c r="J108" s="251"/>
      <c r="K108" s="251"/>
    </row>
    <row r="109" spans="2:11" ht="30.75" customHeight="1">
      <c r="B109" s="252" t="s">
        <v>102</v>
      </c>
      <c r="C109" s="252"/>
      <c r="D109" s="252"/>
      <c r="E109" s="252"/>
      <c r="F109" s="252"/>
      <c r="G109" s="252"/>
      <c r="H109" s="252"/>
      <c r="I109" s="252"/>
      <c r="J109" s="252"/>
      <c r="K109" s="252"/>
    </row>
    <row r="110" spans="2:11" ht="30.75" customHeight="1">
      <c r="B110" s="241" t="s">
        <v>93</v>
      </c>
      <c r="C110" s="242" t="s">
        <v>86</v>
      </c>
      <c r="D110" s="242"/>
      <c r="E110" s="242"/>
      <c r="F110" s="242"/>
      <c r="G110" s="242"/>
      <c r="H110" s="242"/>
      <c r="I110" s="242"/>
      <c r="J110" s="242"/>
      <c r="K110" s="242"/>
    </row>
    <row r="111" spans="2:11" ht="14.25" customHeight="1">
      <c r="B111" s="241"/>
      <c r="C111" s="262"/>
      <c r="D111" s="262"/>
      <c r="E111" s="262"/>
      <c r="F111" s="158">
        <f>E60</f>
        <v>0</v>
      </c>
      <c r="G111" s="159" t="s">
        <v>20</v>
      </c>
      <c r="H111" s="158">
        <f>G60</f>
        <v>0</v>
      </c>
      <c r="I111" s="159" t="s">
        <v>2</v>
      </c>
      <c r="J111" s="158">
        <f>I60</f>
        <v>0</v>
      </c>
      <c r="K111" s="159" t="s">
        <v>51</v>
      </c>
    </row>
    <row r="112" spans="2:11" ht="27.75" customHeight="1">
      <c r="B112" s="238" t="s">
        <v>91</v>
      </c>
      <c r="C112" s="264" t="s">
        <v>103</v>
      </c>
      <c r="D112" s="265"/>
      <c r="E112" s="265"/>
      <c r="F112" s="265"/>
      <c r="G112" s="265"/>
      <c r="H112" s="265"/>
      <c r="I112" s="265"/>
      <c r="J112" s="265"/>
      <c r="K112" s="265"/>
    </row>
    <row r="113" spans="2:11" ht="14.25" customHeight="1">
      <c r="B113" s="239"/>
      <c r="C113" s="262"/>
      <c r="D113" s="262"/>
      <c r="E113" s="262"/>
      <c r="F113" s="160">
        <f>E106</f>
        <v>0</v>
      </c>
      <c r="G113" s="161" t="s">
        <v>20</v>
      </c>
      <c r="H113" s="160">
        <f>G106</f>
        <v>0</v>
      </c>
      <c r="I113" s="161" t="s">
        <v>2</v>
      </c>
      <c r="J113" s="160">
        <f>I106</f>
        <v>0</v>
      </c>
      <c r="K113" s="161" t="s">
        <v>51</v>
      </c>
    </row>
    <row r="114" spans="2:11" ht="13.5" customHeight="1">
      <c r="B114" s="162" t="s">
        <v>70</v>
      </c>
      <c r="C114" s="34"/>
      <c r="D114" s="34"/>
      <c r="E114" s="34"/>
      <c r="G114" s="162"/>
      <c r="H114" s="162"/>
      <c r="I114" s="163"/>
      <c r="J114" s="163"/>
      <c r="K114" s="164"/>
    </row>
    <row r="115" spans="2:11" ht="7.5" customHeight="1">
      <c r="B115" s="165"/>
      <c r="C115" s="166"/>
      <c r="D115" s="166"/>
      <c r="E115" s="166"/>
      <c r="F115" s="166"/>
      <c r="G115" s="166"/>
      <c r="H115" s="165"/>
      <c r="I115" s="163"/>
      <c r="J115" s="163"/>
      <c r="K115" s="164"/>
    </row>
    <row r="116" spans="2:11" ht="17.25" customHeight="1">
      <c r="B116" s="240" t="s">
        <v>104</v>
      </c>
      <c r="C116" s="240"/>
      <c r="D116" s="240"/>
      <c r="E116" s="240"/>
      <c r="F116" s="240"/>
      <c r="G116" s="240"/>
      <c r="H116" s="240"/>
      <c r="I116" s="240"/>
      <c r="J116" s="240"/>
      <c r="K116" s="240"/>
    </row>
    <row r="117" spans="2:11" ht="14.25" customHeight="1">
      <c r="B117" s="268" t="s">
        <v>105</v>
      </c>
      <c r="C117" s="268"/>
      <c r="D117" s="268"/>
      <c r="E117" s="268"/>
      <c r="F117" s="268"/>
      <c r="G117" s="268"/>
      <c r="H117" s="273" t="s">
        <v>106</v>
      </c>
      <c r="I117" s="274"/>
      <c r="J117" s="274"/>
      <c r="K117" s="167" t="s">
        <v>23</v>
      </c>
    </row>
    <row r="118" spans="2:11" ht="19.5" customHeight="1">
      <c r="B118" s="268"/>
      <c r="C118" s="268"/>
      <c r="D118" s="268"/>
      <c r="E118" s="268"/>
      <c r="F118" s="268"/>
      <c r="G118" s="268"/>
      <c r="H118" s="273" t="s">
        <v>107</v>
      </c>
      <c r="I118" s="274"/>
      <c r="J118" s="274"/>
      <c r="K118" s="167" t="s">
        <v>23</v>
      </c>
    </row>
    <row r="119" spans="2:11" ht="7.5" customHeight="1">
      <c r="B119" s="165"/>
      <c r="C119" s="166"/>
      <c r="D119" s="166"/>
      <c r="E119" s="166"/>
      <c r="F119" s="166"/>
      <c r="G119" s="166"/>
      <c r="H119" s="165"/>
      <c r="I119" s="163"/>
      <c r="J119" s="163"/>
      <c r="K119" s="164"/>
    </row>
    <row r="120" spans="2:11" ht="39" customHeight="1">
      <c r="B120" s="263" t="s">
        <v>115</v>
      </c>
      <c r="C120" s="263"/>
      <c r="D120" s="263"/>
      <c r="E120" s="263"/>
      <c r="F120" s="263"/>
      <c r="G120" s="263"/>
      <c r="H120" s="263"/>
      <c r="I120" s="263"/>
      <c r="J120" s="263"/>
      <c r="K120" s="263"/>
    </row>
    <row r="121" spans="2:11" ht="16.5" customHeight="1">
      <c r="B121" s="168" t="s">
        <v>108</v>
      </c>
      <c r="C121" s="266" t="s">
        <v>109</v>
      </c>
      <c r="D121" s="266"/>
      <c r="E121" s="169" t="s">
        <v>24</v>
      </c>
      <c r="F121" s="170"/>
      <c r="G121" s="121" t="s">
        <v>20</v>
      </c>
      <c r="H121" s="170"/>
      <c r="I121" s="121" t="s">
        <v>2</v>
      </c>
      <c r="J121" s="170"/>
      <c r="K121" s="121" t="s">
        <v>51</v>
      </c>
    </row>
    <row r="122" spans="2:10" ht="18.75" customHeight="1">
      <c r="B122" s="15" t="s">
        <v>110</v>
      </c>
      <c r="C122" s="171"/>
      <c r="D122" s="171"/>
      <c r="E122" s="171"/>
      <c r="F122" s="172"/>
      <c r="G122" s="172"/>
      <c r="H122" s="172"/>
      <c r="I122" s="172"/>
      <c r="J122" s="172"/>
    </row>
    <row r="123" spans="3:10" ht="9.75" customHeight="1">
      <c r="C123" s="171"/>
      <c r="D123" s="171"/>
      <c r="E123" s="171"/>
      <c r="F123" s="172"/>
      <c r="G123" s="172"/>
      <c r="H123" s="172"/>
      <c r="I123" s="172"/>
      <c r="J123" s="172"/>
    </row>
    <row r="124" spans="2:11" ht="13.5" customHeight="1">
      <c r="B124" s="277" t="s">
        <v>111</v>
      </c>
      <c r="C124" s="277"/>
      <c r="D124" s="277"/>
      <c r="E124" s="277"/>
      <c r="F124" s="277"/>
      <c r="G124" s="277"/>
      <c r="H124" s="173" t="s">
        <v>80</v>
      </c>
      <c r="I124" s="279"/>
      <c r="J124" s="280"/>
      <c r="K124" s="281"/>
    </row>
    <row r="125" spans="2:11" ht="13.5" customHeight="1">
      <c r="B125" s="277"/>
      <c r="C125" s="277"/>
      <c r="D125" s="277"/>
      <c r="E125" s="277"/>
      <c r="F125" s="277"/>
      <c r="G125" s="277"/>
      <c r="H125" s="174" t="s">
        <v>81</v>
      </c>
      <c r="I125" s="282"/>
      <c r="J125" s="283"/>
      <c r="K125" s="284"/>
    </row>
    <row r="126" spans="2:11" ht="13.5" customHeight="1">
      <c r="B126" s="277"/>
      <c r="C126" s="277"/>
      <c r="D126" s="277"/>
      <c r="E126" s="277"/>
      <c r="F126" s="277"/>
      <c r="G126" s="278"/>
      <c r="H126" s="175" t="s">
        <v>88</v>
      </c>
      <c r="I126" s="187"/>
      <c r="J126" s="176" t="s">
        <v>89</v>
      </c>
      <c r="K126" s="187"/>
    </row>
    <row r="127" spans="2:11" ht="13.5" customHeight="1">
      <c r="B127" s="277"/>
      <c r="C127" s="277"/>
      <c r="D127" s="277"/>
      <c r="E127" s="277"/>
      <c r="F127" s="277"/>
      <c r="G127" s="277"/>
      <c r="H127" s="177" t="s">
        <v>82</v>
      </c>
      <c r="I127" s="275"/>
      <c r="J127" s="276"/>
      <c r="K127" s="276"/>
    </row>
    <row r="128" spans="2:11" ht="9" customHeight="1">
      <c r="B128" s="178"/>
      <c r="C128" s="178"/>
      <c r="D128" s="178"/>
      <c r="E128" s="178"/>
      <c r="F128" s="178"/>
      <c r="G128" s="178"/>
      <c r="H128" s="179"/>
      <c r="I128" s="180"/>
      <c r="J128" s="180"/>
      <c r="K128" s="180"/>
    </row>
    <row r="129" spans="2:11" ht="28.5" customHeight="1">
      <c r="B129" s="267" t="s">
        <v>117</v>
      </c>
      <c r="C129" s="267"/>
      <c r="D129" s="267"/>
      <c r="E129" s="267"/>
      <c r="F129" s="267"/>
      <c r="G129" s="267"/>
      <c r="H129" s="267"/>
      <c r="I129" s="267"/>
      <c r="J129" s="267"/>
      <c r="K129" s="267"/>
    </row>
    <row r="130" spans="2:11" ht="9" customHeight="1">
      <c r="B130" s="178"/>
      <c r="C130" s="178"/>
      <c r="D130" s="178"/>
      <c r="E130" s="178"/>
      <c r="F130" s="178"/>
      <c r="G130" s="178"/>
      <c r="H130" s="179"/>
      <c r="I130" s="180"/>
      <c r="J130" s="180"/>
      <c r="K130" s="180"/>
    </row>
    <row r="131" spans="2:11" ht="17.25" customHeight="1">
      <c r="B131" s="211" t="s">
        <v>87</v>
      </c>
      <c r="C131" s="211"/>
      <c r="D131" s="211"/>
      <c r="E131" s="211"/>
      <c r="F131" s="211"/>
      <c r="G131" s="211"/>
      <c r="H131" s="211"/>
      <c r="I131" s="211"/>
      <c r="J131" s="181">
        <f>J62</f>
        <v>0</v>
      </c>
      <c r="K131" s="180"/>
    </row>
    <row r="132" spans="2:11" ht="17.25" customHeight="1">
      <c r="B132" s="269" t="s">
        <v>127</v>
      </c>
      <c r="C132" s="211"/>
      <c r="D132" s="211"/>
      <c r="E132" s="211"/>
      <c r="F132" s="211"/>
      <c r="G132" s="211"/>
      <c r="H132" s="211"/>
      <c r="I132" s="211"/>
      <c r="J132" s="182">
        <f>K126*5820.04/100/12</f>
        <v>0</v>
      </c>
      <c r="K132" s="180"/>
    </row>
    <row r="133" spans="2:12" ht="17.25" customHeight="1">
      <c r="B133" s="211" t="s">
        <v>90</v>
      </c>
      <c r="C133" s="211"/>
      <c r="D133" s="211"/>
      <c r="E133" s="211"/>
      <c r="F133" s="211"/>
      <c r="G133" s="211"/>
      <c r="H133" s="211"/>
      <c r="I133" s="211"/>
      <c r="J133" s="186"/>
      <c r="K133" s="180"/>
      <c r="L133" s="183"/>
    </row>
    <row r="134" spans="2:11" ht="23.25" customHeight="1">
      <c r="B134" s="212" t="s">
        <v>118</v>
      </c>
      <c r="C134" s="213"/>
      <c r="D134" s="213"/>
      <c r="E134" s="213"/>
      <c r="F134" s="213"/>
      <c r="G134" s="213"/>
      <c r="H134" s="213"/>
      <c r="I134" s="213"/>
      <c r="J134" s="182">
        <f>((J131-J132-J133)/5820.04*100*12)+K126</f>
        <v>0</v>
      </c>
      <c r="K134" s="180"/>
    </row>
    <row r="135" spans="2:11" ht="9" customHeight="1">
      <c r="B135" s="178"/>
      <c r="C135" s="178"/>
      <c r="D135" s="178"/>
      <c r="E135" s="178"/>
      <c r="F135" s="178"/>
      <c r="G135" s="178"/>
      <c r="H135" s="179"/>
      <c r="I135" s="180"/>
      <c r="J135" s="180"/>
      <c r="K135" s="180"/>
    </row>
    <row r="136" spans="2:11" ht="12.75">
      <c r="B136" s="184" t="s">
        <v>7</v>
      </c>
      <c r="C136" s="261"/>
      <c r="D136" s="261"/>
      <c r="E136" s="261"/>
      <c r="F136" s="261"/>
      <c r="G136" s="261"/>
      <c r="H136" s="185" t="s">
        <v>8</v>
      </c>
      <c r="I136" s="272"/>
      <c r="J136" s="272"/>
      <c r="K136" s="272"/>
    </row>
    <row r="137" spans="2:11" ht="12.75">
      <c r="B137" s="184" t="s">
        <v>11</v>
      </c>
      <c r="C137" s="260"/>
      <c r="D137" s="260"/>
      <c r="E137" s="260"/>
      <c r="F137" s="260"/>
      <c r="G137" s="260"/>
      <c r="H137" s="14"/>
      <c r="I137" s="14"/>
      <c r="J137" s="14"/>
      <c r="K137" s="14"/>
    </row>
  </sheetData>
  <sheetProtection password="E8CA" sheet="1" insertRows="0" deleteRows="0"/>
  <protectedRanges>
    <protectedRange sqref="K62" name="Plage30"/>
    <protectedRange sqref="C136:G137" name="Plage23"/>
    <protectedRange sqref="J121" name="Plage21"/>
    <protectedRange sqref="F121" name="Plage19"/>
    <protectedRange sqref="B109:K109" name="Plage15"/>
    <protectedRange sqref="E70:J99 B24:J53" name="Plage13"/>
    <protectedRange sqref="J10:K10 J12:K12" name="Plage11"/>
    <protectedRange sqref="I8:K9" name="Plage9"/>
    <protectedRange sqref="D7:G7" name="Plage5"/>
    <protectedRange sqref="J5:K5" name="Plage3"/>
    <protectedRange sqref="D4:K4" name="Plage1"/>
    <protectedRange sqref="J6:K6" name="Plage4"/>
    <protectedRange sqref="J7:K7" name="Plage6"/>
    <protectedRange sqref="E8:E10 E12 C8:C9" name="Plage8"/>
    <protectedRange sqref="C13:D13" name="Plage10"/>
    <protectedRange sqref="H13" name="Plage12"/>
    <protectedRange sqref="B70:D99" name="Plage14"/>
    <protectedRange sqref="B110:B113" name="Plage16"/>
    <protectedRange sqref="B121:D121" name="Plage18"/>
    <protectedRange sqref="H121" name="Plage20"/>
    <protectedRange sqref="K117:K118" name="Plage22"/>
    <protectedRange sqref="I136:K136" name="Plage24"/>
    <protectedRange sqref="G12" name="Plage25"/>
    <protectedRange sqref="E11" name="Plage8_1"/>
    <protectedRange sqref="C11" name="Plage7_1"/>
    <protectedRange sqref="J11:K11" name="Plage11_1"/>
    <protectedRange sqref="I124:K127" name="Plage27_1"/>
    <protectedRange sqref="D5:H5" name="Plage2_1"/>
    <protectedRange sqref="D6:H6" name="Plage26_1"/>
    <protectedRange sqref="C10" name="Plage7_3"/>
    <protectedRange sqref="C12" name="Plage7_4"/>
    <protectedRange sqref="I13:K13" name="Plage12_1"/>
  </protectedRanges>
  <mergeCells count="108">
    <mergeCell ref="B1:K1"/>
    <mergeCell ref="B102:D102"/>
    <mergeCell ref="B58:D58"/>
    <mergeCell ref="I58:J58"/>
    <mergeCell ref="H20:J20"/>
    <mergeCell ref="H21:J21"/>
    <mergeCell ref="B100:D101"/>
    <mergeCell ref="E100:E101"/>
    <mergeCell ref="F100:F101"/>
    <mergeCell ref="C66:D67"/>
    <mergeCell ref="B2:K2"/>
    <mergeCell ref="I68:J68"/>
    <mergeCell ref="F68:F69"/>
    <mergeCell ref="E66:G66"/>
    <mergeCell ref="B65:K65"/>
    <mergeCell ref="J10:K10"/>
    <mergeCell ref="F10:I10"/>
    <mergeCell ref="J14:K15"/>
    <mergeCell ref="I13:K13"/>
    <mergeCell ref="C13:D13"/>
    <mergeCell ref="B17:I17"/>
    <mergeCell ref="C68:C69"/>
    <mergeCell ref="K67:K69"/>
    <mergeCell ref="F54:F55"/>
    <mergeCell ref="B7:C7"/>
    <mergeCell ref="D7:K7"/>
    <mergeCell ref="B11:K11"/>
    <mergeCell ref="B20:B23"/>
    <mergeCell ref="I22:J22"/>
    <mergeCell ref="K20:K23"/>
    <mergeCell ref="G8:H8"/>
    <mergeCell ref="G9:H9"/>
    <mergeCell ref="E20:G20"/>
    <mergeCell ref="D6:H6"/>
    <mergeCell ref="H12:I12"/>
    <mergeCell ref="J12:K12"/>
    <mergeCell ref="B19:K19"/>
    <mergeCell ref="E13:G13"/>
    <mergeCell ref="E8:E9"/>
    <mergeCell ref="F8:F9"/>
    <mergeCell ref="J6:K6"/>
    <mergeCell ref="B5:C5"/>
    <mergeCell ref="H66:J66"/>
    <mergeCell ref="D22:D23"/>
    <mergeCell ref="E22:E23"/>
    <mergeCell ref="D5:H5"/>
    <mergeCell ref="B8:B9"/>
    <mergeCell ref="C8:C9"/>
    <mergeCell ref="D8:D9"/>
    <mergeCell ref="B62:I62"/>
    <mergeCell ref="I125:K125"/>
    <mergeCell ref="E102:F102"/>
    <mergeCell ref="B3:K3"/>
    <mergeCell ref="E67:G67"/>
    <mergeCell ref="H67:J67"/>
    <mergeCell ref="H22:H23"/>
    <mergeCell ref="C22:C23"/>
    <mergeCell ref="D4:K4"/>
    <mergeCell ref="J5:K5"/>
    <mergeCell ref="B6:C6"/>
    <mergeCell ref="B117:G118"/>
    <mergeCell ref="B132:I132"/>
    <mergeCell ref="G22:G23"/>
    <mergeCell ref="B4:C4"/>
    <mergeCell ref="I136:K136"/>
    <mergeCell ref="H117:J117"/>
    <mergeCell ref="H118:J118"/>
    <mergeCell ref="I127:K127"/>
    <mergeCell ref="B124:G127"/>
    <mergeCell ref="I124:K124"/>
    <mergeCell ref="I103:J103"/>
    <mergeCell ref="B104:D104"/>
    <mergeCell ref="C137:G137"/>
    <mergeCell ref="C136:G136"/>
    <mergeCell ref="C111:E111"/>
    <mergeCell ref="C113:E113"/>
    <mergeCell ref="B120:K120"/>
    <mergeCell ref="C112:K112"/>
    <mergeCell ref="C121:D121"/>
    <mergeCell ref="B129:K129"/>
    <mergeCell ref="B112:B113"/>
    <mergeCell ref="B116:K116"/>
    <mergeCell ref="B110:B111"/>
    <mergeCell ref="C110:K110"/>
    <mergeCell ref="B63:K63"/>
    <mergeCell ref="B66:B69"/>
    <mergeCell ref="B103:D103"/>
    <mergeCell ref="B108:K108"/>
    <mergeCell ref="B109:K109"/>
    <mergeCell ref="E103:H103"/>
    <mergeCell ref="J62:K62"/>
    <mergeCell ref="H68:H69"/>
    <mergeCell ref="E21:G21"/>
    <mergeCell ref="F22:F23"/>
    <mergeCell ref="E58:H58"/>
    <mergeCell ref="C20:D21"/>
    <mergeCell ref="E54:E55"/>
    <mergeCell ref="G54:G55"/>
    <mergeCell ref="B133:I133"/>
    <mergeCell ref="B134:I134"/>
    <mergeCell ref="E104:H104"/>
    <mergeCell ref="I104:J104"/>
    <mergeCell ref="E68:E69"/>
    <mergeCell ref="G68:G69"/>
    <mergeCell ref="G100:G101"/>
    <mergeCell ref="H102:I102"/>
    <mergeCell ref="D68:D69"/>
    <mergeCell ref="B131:I131"/>
  </mergeCells>
  <printOptions/>
  <pageMargins left="0.1968503937007874" right="0" top="0" bottom="0.1968503937007874" header="0.5118110236220472" footer="0.31496062992125984"/>
  <pageSetup horizontalDpi="600" verticalDpi="600" orientation="portrait" paperSize="9" r:id="rId2"/>
  <headerFooter alignWithMargins="0">
    <oddFooter>&amp;R&amp;9&amp;P/&amp;N</oddFooter>
  </headerFooter>
  <rowBreaks count="2" manualBreakCount="2">
    <brk id="60" max="10" man="1"/>
    <brk id="115" max="10"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T17"/>
  <sheetViews>
    <sheetView zoomScale="175" zoomScaleNormal="175" zoomScalePageLayoutView="0" workbookViewId="0" topLeftCell="A1">
      <selection activeCell="C16" sqref="C16:O16"/>
    </sheetView>
  </sheetViews>
  <sheetFormatPr defaultColWidth="11.421875" defaultRowHeight="12.75"/>
  <cols>
    <col min="1" max="1" width="1.1484375" style="0" customWidth="1"/>
    <col min="2" max="2" width="8.8515625" style="1" customWidth="1"/>
    <col min="3" max="3" width="4.421875" style="0" customWidth="1"/>
    <col min="4" max="4" width="4.421875" style="0" bestFit="1" customWidth="1"/>
    <col min="5" max="15" width="4.421875" style="0" customWidth="1"/>
    <col min="16" max="16" width="13.00390625" style="0" customWidth="1"/>
    <col min="17" max="17" width="26.28125" style="0" customWidth="1"/>
    <col min="18" max="18" width="4.421875" style="0" customWidth="1"/>
    <col min="19" max="19" width="13.00390625" style="0" customWidth="1"/>
    <col min="20" max="20" width="22.421875" style="0" customWidth="1"/>
  </cols>
  <sheetData>
    <row r="1" spans="1:20" ht="14.25" customHeight="1">
      <c r="A1" s="1"/>
      <c r="B1" s="2"/>
      <c r="C1" s="1"/>
      <c r="D1" s="382" t="s">
        <v>130</v>
      </c>
      <c r="E1" s="382"/>
      <c r="F1" s="382"/>
      <c r="G1" s="382"/>
      <c r="H1" s="382"/>
      <c r="I1" s="382"/>
      <c r="J1" s="382"/>
      <c r="K1" s="382"/>
      <c r="L1" s="382"/>
      <c r="M1" s="382"/>
      <c r="N1" s="382"/>
      <c r="O1" s="382"/>
      <c r="P1" s="382"/>
      <c r="Q1" s="382"/>
      <c r="R1" s="3"/>
      <c r="S1" s="3"/>
      <c r="T1" s="3"/>
    </row>
    <row r="2" spans="1:20" ht="14.25" customHeight="1">
      <c r="A2" s="1"/>
      <c r="B2" s="2"/>
      <c r="C2" s="1"/>
      <c r="R2" s="3"/>
      <c r="S2" s="3"/>
      <c r="T2" s="3"/>
    </row>
    <row r="3" spans="1:20" ht="57" customHeight="1" thickBot="1">
      <c r="A3" s="4"/>
      <c r="B3" s="4"/>
      <c r="C3" s="4"/>
      <c r="D3" s="383" t="s">
        <v>129</v>
      </c>
      <c r="E3" s="383"/>
      <c r="F3" s="383"/>
      <c r="G3" s="383"/>
      <c r="H3" s="383"/>
      <c r="I3" s="383"/>
      <c r="J3" s="383"/>
      <c r="K3" s="383"/>
      <c r="L3" s="383"/>
      <c r="M3" s="383"/>
      <c r="N3" s="383"/>
      <c r="O3" s="383"/>
      <c r="P3" s="383"/>
      <c r="Q3" s="383"/>
      <c r="R3" s="5"/>
      <c r="S3" s="5"/>
      <c r="T3" s="5"/>
    </row>
    <row r="4" spans="1:17" s="1" customFormat="1" ht="35.25" customHeight="1" thickBot="1">
      <c r="A4" s="370" t="s">
        <v>71</v>
      </c>
      <c r="B4" s="371"/>
      <c r="C4" s="371"/>
      <c r="D4" s="371"/>
      <c r="E4" s="371"/>
      <c r="F4" s="371"/>
      <c r="G4" s="371"/>
      <c r="H4" s="371"/>
      <c r="I4" s="371"/>
      <c r="J4" s="371"/>
      <c r="K4" s="371"/>
      <c r="L4" s="371"/>
      <c r="M4" s="371"/>
      <c r="N4" s="372"/>
      <c r="O4" s="204"/>
      <c r="P4" s="384" t="s">
        <v>72</v>
      </c>
      <c r="Q4" s="385"/>
    </row>
    <row r="5" spans="1:17" ht="19.5" customHeight="1">
      <c r="A5" s="373"/>
      <c r="B5" s="374"/>
      <c r="C5" s="6">
        <v>1</v>
      </c>
      <c r="D5" s="6">
        <v>2</v>
      </c>
      <c r="E5" s="6">
        <v>3</v>
      </c>
      <c r="F5" s="6">
        <v>4</v>
      </c>
      <c r="G5" s="6">
        <v>5</v>
      </c>
      <c r="H5" s="6">
        <v>6</v>
      </c>
      <c r="I5" s="6">
        <v>7</v>
      </c>
      <c r="J5" s="6">
        <v>8</v>
      </c>
      <c r="K5" s="6">
        <v>9</v>
      </c>
      <c r="L5" s="6">
        <v>10</v>
      </c>
      <c r="M5" s="6">
        <v>11</v>
      </c>
      <c r="N5" s="209"/>
      <c r="O5" s="392" t="s">
        <v>67</v>
      </c>
      <c r="P5" s="393"/>
      <c r="Q5" s="210" t="s">
        <v>73</v>
      </c>
    </row>
    <row r="6" spans="1:17" ht="30" customHeight="1">
      <c r="A6" s="375" t="s">
        <v>60</v>
      </c>
      <c r="B6" s="376"/>
      <c r="C6" s="11">
        <v>367</v>
      </c>
      <c r="D6" s="11">
        <v>368</v>
      </c>
      <c r="E6" s="11">
        <v>370</v>
      </c>
      <c r="F6" s="11">
        <v>371</v>
      </c>
      <c r="G6" s="11">
        <v>374</v>
      </c>
      <c r="H6" s="11">
        <v>378</v>
      </c>
      <c r="I6" s="11">
        <v>381</v>
      </c>
      <c r="J6" s="11">
        <v>387</v>
      </c>
      <c r="K6" s="11">
        <v>401</v>
      </c>
      <c r="L6" s="11">
        <v>419</v>
      </c>
      <c r="M6" s="11">
        <v>432</v>
      </c>
      <c r="N6" s="205"/>
      <c r="O6" s="394" t="s">
        <v>74</v>
      </c>
      <c r="P6" s="395"/>
      <c r="Q6" s="207" t="s">
        <v>75</v>
      </c>
    </row>
    <row r="7" spans="1:17" ht="30" customHeight="1">
      <c r="A7" s="375" t="s">
        <v>61</v>
      </c>
      <c r="B7" s="376"/>
      <c r="C7" s="11">
        <v>340</v>
      </c>
      <c r="D7" s="11">
        <v>341</v>
      </c>
      <c r="E7" s="11">
        <v>342</v>
      </c>
      <c r="F7" s="11">
        <v>343</v>
      </c>
      <c r="G7" s="11">
        <v>345</v>
      </c>
      <c r="H7" s="11">
        <v>348</v>
      </c>
      <c r="I7" s="11">
        <v>351</v>
      </c>
      <c r="J7" s="11">
        <v>354</v>
      </c>
      <c r="K7" s="11">
        <v>363</v>
      </c>
      <c r="L7" s="11">
        <v>372</v>
      </c>
      <c r="M7" s="11">
        <v>382</v>
      </c>
      <c r="N7" s="205"/>
      <c r="O7" s="386" t="s">
        <v>76</v>
      </c>
      <c r="P7" s="387"/>
      <c r="Q7" s="207" t="s">
        <v>77</v>
      </c>
    </row>
    <row r="8" spans="1:17" ht="30" customHeight="1">
      <c r="A8" s="375" t="s">
        <v>78</v>
      </c>
      <c r="B8" s="376"/>
      <c r="C8" s="11" t="s">
        <v>62</v>
      </c>
      <c r="D8" s="11" t="s">
        <v>62</v>
      </c>
      <c r="E8" s="11" t="s">
        <v>62</v>
      </c>
      <c r="F8" s="11" t="s">
        <v>62</v>
      </c>
      <c r="G8" s="11" t="s">
        <v>62</v>
      </c>
      <c r="H8" s="11" t="s">
        <v>62</v>
      </c>
      <c r="I8" s="11" t="s">
        <v>64</v>
      </c>
      <c r="J8" s="11" t="s">
        <v>64</v>
      </c>
      <c r="K8" s="11" t="s">
        <v>64</v>
      </c>
      <c r="L8" s="11" t="s">
        <v>122</v>
      </c>
      <c r="M8" s="11" t="s">
        <v>126</v>
      </c>
      <c r="N8" s="205"/>
      <c r="O8" s="388" t="s">
        <v>68</v>
      </c>
      <c r="P8" s="389"/>
      <c r="Q8" s="207" t="s">
        <v>79</v>
      </c>
    </row>
    <row r="9" spans="1:17" ht="30" customHeight="1" thickBot="1">
      <c r="A9" s="380" t="s">
        <v>116</v>
      </c>
      <c r="B9" s="381"/>
      <c r="C9" s="203">
        <f>C7*5820.04/100/12</f>
        <v>1649.0113333333336</v>
      </c>
      <c r="D9" s="203">
        <f aca="true" t="shared" si="0" ref="D9:M9">D7*5820.04/100/12</f>
        <v>1653.8613666666668</v>
      </c>
      <c r="E9" s="203">
        <f t="shared" si="0"/>
        <v>1658.7114</v>
      </c>
      <c r="F9" s="203">
        <f t="shared" si="0"/>
        <v>1663.5614333333333</v>
      </c>
      <c r="G9" s="203">
        <f t="shared" si="0"/>
        <v>1673.2614999999998</v>
      </c>
      <c r="H9" s="203">
        <f t="shared" si="0"/>
        <v>1687.8116</v>
      </c>
      <c r="I9" s="203">
        <f t="shared" si="0"/>
        <v>1702.3617000000002</v>
      </c>
      <c r="J9" s="203">
        <f t="shared" si="0"/>
        <v>1716.9117999999999</v>
      </c>
      <c r="K9" s="203">
        <f t="shared" si="0"/>
        <v>1760.5621</v>
      </c>
      <c r="L9" s="203">
        <f t="shared" si="0"/>
        <v>1804.2124000000001</v>
      </c>
      <c r="M9" s="203">
        <f t="shared" si="0"/>
        <v>1852.712733333333</v>
      </c>
      <c r="N9" s="206"/>
      <c r="O9" s="390"/>
      <c r="P9" s="391"/>
      <c r="Q9" s="208"/>
    </row>
    <row r="10" spans="1:20" ht="15" customHeight="1" thickBot="1">
      <c r="A10" s="8"/>
      <c r="B10" s="8"/>
      <c r="C10" s="9"/>
      <c r="D10" s="9"/>
      <c r="E10" s="9"/>
      <c r="F10" s="9"/>
      <c r="G10" s="9"/>
      <c r="H10" s="9"/>
      <c r="I10" s="9"/>
      <c r="J10" s="9"/>
      <c r="K10" s="9"/>
      <c r="L10" s="9"/>
      <c r="M10" s="9"/>
      <c r="N10" s="9"/>
      <c r="O10" s="9"/>
      <c r="P10" s="9"/>
      <c r="Q10" s="9"/>
      <c r="R10" s="9"/>
      <c r="S10" s="7"/>
      <c r="T10" s="10"/>
    </row>
    <row r="11" spans="1:15" s="1" customFormat="1" ht="28.5" customHeight="1" thickBot="1">
      <c r="A11" s="377" t="s">
        <v>123</v>
      </c>
      <c r="B11" s="378"/>
      <c r="C11" s="378"/>
      <c r="D11" s="378"/>
      <c r="E11" s="378"/>
      <c r="F11" s="378"/>
      <c r="G11" s="378"/>
      <c r="H11" s="378"/>
      <c r="I11" s="378"/>
      <c r="J11" s="378"/>
      <c r="K11" s="378"/>
      <c r="L11" s="378"/>
      <c r="M11" s="378"/>
      <c r="N11" s="378"/>
      <c r="O11" s="379"/>
    </row>
    <row r="12" spans="1:15" ht="19.5" customHeight="1">
      <c r="A12" s="373"/>
      <c r="B12" s="374"/>
      <c r="C12" s="199">
        <v>1</v>
      </c>
      <c r="D12" s="199">
        <v>2</v>
      </c>
      <c r="E12" s="199">
        <v>3</v>
      </c>
      <c r="F12" s="199">
        <v>4</v>
      </c>
      <c r="G12" s="199">
        <v>5</v>
      </c>
      <c r="H12" s="199">
        <v>6</v>
      </c>
      <c r="I12" s="199">
        <v>7</v>
      </c>
      <c r="J12" s="199">
        <v>8</v>
      </c>
      <c r="K12" s="199">
        <v>9</v>
      </c>
      <c r="L12" s="199">
        <v>10</v>
      </c>
      <c r="M12" s="199">
        <v>11</v>
      </c>
      <c r="N12" s="199">
        <v>12</v>
      </c>
      <c r="O12" s="200">
        <v>13</v>
      </c>
    </row>
    <row r="13" spans="1:15" ht="23.25" customHeight="1">
      <c r="A13" s="366" t="s">
        <v>60</v>
      </c>
      <c r="B13" s="367"/>
      <c r="C13" s="11">
        <v>372</v>
      </c>
      <c r="D13" s="11">
        <v>375</v>
      </c>
      <c r="E13" s="11">
        <v>380</v>
      </c>
      <c r="F13" s="11">
        <v>388</v>
      </c>
      <c r="G13" s="11">
        <v>397</v>
      </c>
      <c r="H13" s="11">
        <v>415</v>
      </c>
      <c r="I13" s="11">
        <v>437</v>
      </c>
      <c r="J13" s="11">
        <v>449</v>
      </c>
      <c r="K13" s="11">
        <v>465</v>
      </c>
      <c r="L13" s="11">
        <v>479</v>
      </c>
      <c r="M13" s="11">
        <v>499</v>
      </c>
      <c r="N13" s="11">
        <v>525</v>
      </c>
      <c r="O13" s="12">
        <v>562</v>
      </c>
    </row>
    <row r="14" spans="1:15" ht="23.25" customHeight="1">
      <c r="A14" s="366" t="s">
        <v>61</v>
      </c>
      <c r="B14" s="367"/>
      <c r="C14" s="11">
        <v>343</v>
      </c>
      <c r="D14" s="11">
        <v>346</v>
      </c>
      <c r="E14" s="11">
        <v>350</v>
      </c>
      <c r="F14" s="11">
        <v>355</v>
      </c>
      <c r="G14" s="11">
        <v>361</v>
      </c>
      <c r="H14" s="11">
        <v>369</v>
      </c>
      <c r="I14" s="11">
        <v>385</v>
      </c>
      <c r="J14" s="11">
        <v>394</v>
      </c>
      <c r="K14" s="11">
        <v>407</v>
      </c>
      <c r="L14" s="11">
        <v>416</v>
      </c>
      <c r="M14" s="11">
        <v>430</v>
      </c>
      <c r="N14" s="11">
        <v>450</v>
      </c>
      <c r="O14" s="12">
        <v>476</v>
      </c>
    </row>
    <row r="15" spans="1:15" ht="23.25" customHeight="1">
      <c r="A15" s="366" t="s">
        <v>124</v>
      </c>
      <c r="B15" s="367"/>
      <c r="C15" s="11" t="s">
        <v>62</v>
      </c>
      <c r="D15" s="11" t="s">
        <v>62</v>
      </c>
      <c r="E15" s="11" t="s">
        <v>62</v>
      </c>
      <c r="F15" s="11" t="s">
        <v>63</v>
      </c>
      <c r="G15" s="11" t="s">
        <v>63</v>
      </c>
      <c r="H15" s="11" t="s">
        <v>63</v>
      </c>
      <c r="I15" s="11" t="s">
        <v>63</v>
      </c>
      <c r="J15" s="11" t="s">
        <v>63</v>
      </c>
      <c r="K15" s="11" t="s">
        <v>63</v>
      </c>
      <c r="L15" s="11" t="s">
        <v>64</v>
      </c>
      <c r="M15" s="11" t="s">
        <v>64</v>
      </c>
      <c r="N15" s="11" t="s">
        <v>64</v>
      </c>
      <c r="O15" s="12" t="s">
        <v>125</v>
      </c>
    </row>
    <row r="16" spans="1:15" s="201" customFormat="1" ht="29.25" customHeight="1" thickBot="1">
      <c r="A16" s="368" t="s">
        <v>116</v>
      </c>
      <c r="B16" s="369"/>
      <c r="C16" s="202">
        <f>C14*5820.04/100/12</f>
        <v>1663.5614333333333</v>
      </c>
      <c r="D16" s="202">
        <f aca="true" t="shared" si="1" ref="D16:O16">D14*5820.04/100/12</f>
        <v>1678.1115333333335</v>
      </c>
      <c r="E16" s="202">
        <f t="shared" si="1"/>
        <v>1697.5116666666665</v>
      </c>
      <c r="F16" s="202">
        <f t="shared" si="1"/>
        <v>1721.7618333333332</v>
      </c>
      <c r="G16" s="202">
        <f t="shared" si="1"/>
        <v>1750.862033333333</v>
      </c>
      <c r="H16" s="202">
        <f t="shared" si="1"/>
        <v>1789.6623</v>
      </c>
      <c r="I16" s="202">
        <f t="shared" si="1"/>
        <v>1867.2628333333332</v>
      </c>
      <c r="J16" s="202">
        <f t="shared" si="1"/>
        <v>1910.9131333333332</v>
      </c>
      <c r="K16" s="202">
        <f t="shared" si="1"/>
        <v>1973.9635666666666</v>
      </c>
      <c r="L16" s="202">
        <f t="shared" si="1"/>
        <v>2017.6138666666668</v>
      </c>
      <c r="M16" s="202">
        <f t="shared" si="1"/>
        <v>2085.5143333333335</v>
      </c>
      <c r="N16" s="202">
        <f t="shared" si="1"/>
        <v>2182.515</v>
      </c>
      <c r="O16" s="202">
        <f t="shared" si="1"/>
        <v>2308.6158666666665</v>
      </c>
    </row>
    <row r="17" spans="1:20" ht="15" customHeight="1">
      <c r="A17" s="8"/>
      <c r="B17" s="8"/>
      <c r="C17" s="9"/>
      <c r="D17" s="9"/>
      <c r="E17" s="9"/>
      <c r="F17" s="9"/>
      <c r="G17" s="9"/>
      <c r="H17" s="9"/>
      <c r="I17" s="9"/>
      <c r="J17" s="9"/>
      <c r="K17" s="9"/>
      <c r="L17" s="9"/>
      <c r="M17" s="9"/>
      <c r="N17" s="9"/>
      <c r="O17" s="9"/>
      <c r="P17" s="9"/>
      <c r="Q17" s="9"/>
      <c r="R17" s="9"/>
      <c r="S17" s="7"/>
      <c r="T17" s="10"/>
    </row>
  </sheetData>
  <sheetProtection password="E8CA" sheet="1" formatCells="0" formatColumns="0" formatRows="0" insertColumns="0" insertRows="0" insertHyperlinks="0" deleteColumns="0" deleteRows="0" sort="0" autoFilter="0" pivotTables="0"/>
  <mergeCells count="20">
    <mergeCell ref="A8:B8"/>
    <mergeCell ref="A9:B9"/>
    <mergeCell ref="D1:Q1"/>
    <mergeCell ref="D3:Q3"/>
    <mergeCell ref="P4:Q4"/>
    <mergeCell ref="O7:P7"/>
    <mergeCell ref="O8:P8"/>
    <mergeCell ref="O9:P9"/>
    <mergeCell ref="O5:P5"/>
    <mergeCell ref="O6:P6"/>
    <mergeCell ref="A15:B15"/>
    <mergeCell ref="A16:B16"/>
    <mergeCell ref="A4:N4"/>
    <mergeCell ref="A13:B13"/>
    <mergeCell ref="A14:B14"/>
    <mergeCell ref="A5:B5"/>
    <mergeCell ref="A6:B6"/>
    <mergeCell ref="A12:B12"/>
    <mergeCell ref="A11:O11"/>
    <mergeCell ref="A7:B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Valérie Bonnin</cp:lastModifiedBy>
  <cp:lastPrinted>2017-10-04T12:22:36Z</cp:lastPrinted>
  <dcterms:created xsi:type="dcterms:W3CDTF">2006-06-28T06:33:39Z</dcterms:created>
  <dcterms:modified xsi:type="dcterms:W3CDTF">2022-11-30T09:28:47Z</dcterms:modified>
  <cp:category/>
  <cp:version/>
  <cp:contentType/>
  <cp:contentStatus/>
</cp:coreProperties>
</file>