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Gestion interne\Fiches de procédures\Droit syndical\"/>
    </mc:Choice>
  </mc:AlternateContent>
  <bookViews>
    <workbookView xWindow="0" yWindow="0" windowWidth="28800" windowHeight="11835" activeTab="4"/>
  </bookViews>
  <sheets>
    <sheet name="Tableau des résultats" sheetId="3" r:id="rId1"/>
    <sheet name="Données de calcul" sheetId="1" r:id="rId2"/>
    <sheet name="Contingent AA" sheetId="4" r:id="rId3"/>
    <sheet name="Contingent DAS" sheetId="5" r:id="rId4"/>
    <sheet name="Récapitulatif" sheetId="6" r:id="rId5"/>
  </sheets>
  <definedNames>
    <definedName name="_xlnm.Print_Titles" localSheetId="0">'Tableau des résultats'!$1:$3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E18" i="5" l="1"/>
  <c r="C6" i="4"/>
  <c r="B18" i="4" s="1"/>
  <c r="F9" i="5" l="1"/>
  <c r="E10" i="5"/>
  <c r="F11" i="5"/>
  <c r="E12" i="5"/>
  <c r="F13" i="5"/>
  <c r="E14" i="5"/>
  <c r="F15" i="5"/>
  <c r="E16" i="5"/>
  <c r="F17" i="5"/>
  <c r="F18" i="5"/>
  <c r="G18" i="5" s="1"/>
  <c r="C15" i="6" s="1"/>
  <c r="E9" i="5"/>
  <c r="F10" i="5"/>
  <c r="E11" i="5"/>
  <c r="F12" i="5"/>
  <c r="E13" i="5"/>
  <c r="F14" i="5"/>
  <c r="E15" i="5"/>
  <c r="F16" i="5"/>
  <c r="E17" i="5"/>
  <c r="C9" i="4"/>
  <c r="B10" i="4"/>
  <c r="C11" i="4"/>
  <c r="B12" i="4"/>
  <c r="C13" i="4"/>
  <c r="B14" i="4"/>
  <c r="C15" i="4"/>
  <c r="B16" i="4"/>
  <c r="C17" i="4"/>
  <c r="C18" i="4"/>
  <c r="D18" i="4" s="1"/>
  <c r="B15" i="6" s="1"/>
  <c r="B9" i="4"/>
  <c r="D9" i="4" s="1"/>
  <c r="B6" i="6" s="1"/>
  <c r="C10" i="4"/>
  <c r="B11" i="4"/>
  <c r="D11" i="4" s="1"/>
  <c r="B8" i="6" s="1"/>
  <c r="C12" i="4"/>
  <c r="B13" i="4"/>
  <c r="D13" i="4" s="1"/>
  <c r="B10" i="6" s="1"/>
  <c r="C14" i="4"/>
  <c r="B15" i="4"/>
  <c r="D15" i="4" s="1"/>
  <c r="B12" i="6" s="1"/>
  <c r="C16" i="4"/>
  <c r="B17" i="4"/>
  <c r="D17" i="4" s="1"/>
  <c r="B14" i="6" s="1"/>
  <c r="D16" i="4" l="1"/>
  <c r="B13" i="6" s="1"/>
  <c r="D14" i="4"/>
  <c r="B11" i="6" s="1"/>
  <c r="G17" i="5"/>
  <c r="C14" i="6" s="1"/>
  <c r="G15" i="5"/>
  <c r="C12" i="6" s="1"/>
  <c r="G13" i="5"/>
  <c r="C10" i="6" s="1"/>
  <c r="G11" i="5"/>
  <c r="C8" i="6" s="1"/>
  <c r="G9" i="5"/>
  <c r="C6" i="6" s="1"/>
  <c r="G16" i="5"/>
  <c r="C13" i="6" s="1"/>
  <c r="G14" i="5"/>
  <c r="C11" i="6" s="1"/>
  <c r="G12" i="5"/>
  <c r="C9" i="6" s="1"/>
  <c r="G10" i="5"/>
  <c r="C7" i="6" s="1"/>
  <c r="D12" i="4"/>
  <c r="B9" i="6" s="1"/>
  <c r="D10" i="4"/>
  <c r="B7" i="6" s="1"/>
  <c r="V48" i="3" l="1"/>
  <c r="T4" i="3"/>
  <c r="U4" i="3"/>
  <c r="T5" i="3"/>
  <c r="U5" i="3"/>
  <c r="T6" i="3"/>
  <c r="U6" i="3"/>
  <c r="T7" i="3"/>
  <c r="U7" i="3"/>
  <c r="T8" i="3"/>
  <c r="U8" i="3"/>
  <c r="T9" i="3"/>
  <c r="U9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T17" i="3"/>
  <c r="U17" i="3"/>
  <c r="T18" i="3"/>
  <c r="U18" i="3"/>
  <c r="T19" i="3"/>
  <c r="U19" i="3"/>
  <c r="T20" i="3"/>
  <c r="U20" i="3"/>
  <c r="T21" i="3"/>
  <c r="U21" i="3"/>
  <c r="T22" i="3"/>
  <c r="U22" i="3"/>
  <c r="T23" i="3"/>
  <c r="U23" i="3"/>
  <c r="T24" i="3"/>
  <c r="U24" i="3"/>
  <c r="T25" i="3"/>
  <c r="U25" i="3"/>
  <c r="T26" i="3"/>
  <c r="U26" i="3"/>
  <c r="T27" i="3"/>
  <c r="U27" i="3"/>
  <c r="T28" i="3"/>
  <c r="U28" i="3"/>
  <c r="T29" i="3"/>
  <c r="U29" i="3"/>
  <c r="T30" i="3"/>
  <c r="U30" i="3"/>
  <c r="T31" i="3"/>
  <c r="U31" i="3"/>
  <c r="T32" i="3"/>
  <c r="U32" i="3"/>
  <c r="T33" i="3"/>
  <c r="U33" i="3"/>
  <c r="T34" i="3"/>
  <c r="U34" i="3"/>
  <c r="T35" i="3"/>
  <c r="U35" i="3"/>
  <c r="T36" i="3"/>
  <c r="U36" i="3"/>
  <c r="T37" i="3"/>
  <c r="U37" i="3"/>
  <c r="T38" i="3"/>
  <c r="U38" i="3"/>
  <c r="T39" i="3"/>
  <c r="U39" i="3"/>
  <c r="T40" i="3"/>
  <c r="U40" i="3"/>
  <c r="T41" i="3"/>
  <c r="U41" i="3"/>
  <c r="T42" i="3"/>
  <c r="U42" i="3"/>
  <c r="T43" i="3"/>
  <c r="U43" i="3"/>
  <c r="T44" i="3"/>
  <c r="U44" i="3"/>
  <c r="T45" i="3"/>
  <c r="U45" i="3"/>
  <c r="T46" i="3"/>
  <c r="U46" i="3"/>
  <c r="T47" i="3"/>
  <c r="U47" i="3"/>
  <c r="T48" i="3"/>
  <c r="U48" i="3"/>
  <c r="C49" i="3"/>
  <c r="E49" i="3"/>
  <c r="G49" i="3"/>
  <c r="I49" i="3"/>
  <c r="K49" i="3"/>
  <c r="M49" i="3"/>
  <c r="O49" i="3"/>
  <c r="Q49" i="3"/>
  <c r="S49" i="3"/>
  <c r="B51" i="3"/>
  <c r="D51" i="3"/>
  <c r="F51" i="3"/>
  <c r="H51" i="3"/>
  <c r="J51" i="3"/>
  <c r="L51" i="3"/>
  <c r="N51" i="3"/>
  <c r="P51" i="3"/>
  <c r="R51" i="3"/>
  <c r="U49" i="3" l="1"/>
  <c r="G50" i="3" s="1"/>
  <c r="U51" i="3"/>
  <c r="B52" i="3" s="1"/>
  <c r="C50" i="3"/>
  <c r="I50" i="3"/>
  <c r="E50" i="3"/>
  <c r="N52" i="3"/>
  <c r="R52" i="3"/>
  <c r="P52" i="3"/>
  <c r="D52" i="3"/>
  <c r="S50" i="3"/>
  <c r="K50" i="3"/>
  <c r="J52" i="3"/>
  <c r="O50" i="3" l="1"/>
  <c r="M50" i="3"/>
  <c r="Q50" i="3"/>
  <c r="F52" i="3"/>
  <c r="L52" i="3"/>
  <c r="H52" i="3"/>
  <c r="U50" i="3"/>
  <c r="U52" i="3"/>
</calcChain>
</file>

<file path=xl/sharedStrings.xml><?xml version="1.0" encoding="utf-8"?>
<sst xmlns="http://schemas.openxmlformats.org/spreadsheetml/2006/main" count="83" uniqueCount="57">
  <si>
    <t>organisation syndicale</t>
  </si>
  <si>
    <t>50% en fonction des sièges obtenus</t>
  </si>
  <si>
    <t>Total des heures d'autorisation d'absence</t>
  </si>
  <si>
    <t>Nombre de suffrages exprimés</t>
  </si>
  <si>
    <t>Nombre de sièges obtenus</t>
  </si>
  <si>
    <t>50% en fonction du nombre de suffrages exprimés</t>
  </si>
  <si>
    <t>moins de 100 électeurs</t>
  </si>
  <si>
    <t>100 à 200 électeurs</t>
  </si>
  <si>
    <t>201 à 400 électeurs</t>
  </si>
  <si>
    <t>401 à 600 électeurs</t>
  </si>
  <si>
    <t>601 à 800 électeurs</t>
  </si>
  <si>
    <t>801 à 1000 électeurs</t>
  </si>
  <si>
    <t>1001 à 1250 électeurs</t>
  </si>
  <si>
    <t>1251 à 1500 électeurs</t>
  </si>
  <si>
    <t>1501 à 1750 électeurs</t>
  </si>
  <si>
    <t>1751 à 2000 électeurs</t>
  </si>
  <si>
    <t>2001 à 3000 électeurs</t>
  </si>
  <si>
    <t>3001 à 4000 électeurs</t>
  </si>
  <si>
    <t>4001 à 5000 électeurs</t>
  </si>
  <si>
    <t>5001 à 10 000 électeurs</t>
  </si>
  <si>
    <t>10 001 à 17 000 électeurs</t>
  </si>
  <si>
    <t>17 001 à 25 000 électeurs</t>
  </si>
  <si>
    <t>25 001 à 50 000 électeurs</t>
  </si>
  <si>
    <t>au-delà de 50 000 électeurs</t>
  </si>
  <si>
    <t>Nombre d'heures mensuel à répartir</t>
  </si>
  <si>
    <t>Organisation syndicale</t>
  </si>
  <si>
    <t>Autorisations d'absence (nombre d'heures annuel)</t>
  </si>
  <si>
    <t>Sièges en %</t>
  </si>
  <si>
    <t>Sièges obtenus</t>
  </si>
  <si>
    <t>Suffrages en %</t>
  </si>
  <si>
    <t>Suffrages</t>
  </si>
  <si>
    <t>Sièges</t>
  </si>
  <si>
    <t>TS: tirage au sort</t>
  </si>
  <si>
    <t>TOTAL</t>
  </si>
  <si>
    <t>SUFFRAGES OBTENUS PAR ORGANISATION SYNDICALE</t>
  </si>
  <si>
    <t>Inscrits</t>
  </si>
  <si>
    <t>Total des heures de décharges d'activité de service</t>
  </si>
  <si>
    <t>Nombre d'électeurs inscrits sur la liste électorale des CT des collectivités affiliées et du CT du CDG</t>
  </si>
  <si>
    <t>Organisations syndicales ayant présenté une liste aux CT du CDG et des collectivités affiliées</t>
  </si>
  <si>
    <t>Nombre de suffrages exprimés par les électeurs des CT des collectivités affiliées et du CT du CDG</t>
  </si>
  <si>
    <t>Nombre de sièges de représentants du personnel titulaires aux CT des collectivités affiliées et au CT du CDG</t>
  </si>
  <si>
    <t>Simulateur de calcul du crédit de temps syndical</t>
  </si>
  <si>
    <t>1/ Données de calcul</t>
  </si>
  <si>
    <t>Nombre d'électeurs inscrits sur la liste électorale du CT du CDG (ou de la collectivité non affiliée)</t>
  </si>
  <si>
    <t>Nombre d'heures annuel de l'ensemble des électeurs du CT du CDG (ou de la collectivité non affiliée)</t>
  </si>
  <si>
    <t>Nombre de suffrages exprimés par les électeurs du CT du CDG (ou de la collectivité non affiliée)</t>
  </si>
  <si>
    <t>Nombre de sièges de représentants du personnel titulaires au CT du CDG (ou de la collectivité non affiliée)</t>
  </si>
  <si>
    <t>Organisations syndicales ayant présenté une liste au CT du CDG (ou de la collectivité non affiliée)</t>
  </si>
  <si>
    <t>Nom de l'organisation syndicale</t>
  </si>
  <si>
    <t xml:space="preserve">Nombre d'heures annuel </t>
  </si>
  <si>
    <t>Contingent des autorisations d'absence (1h pour 1000h - article 17)</t>
  </si>
  <si>
    <t>Contingent des décharges d'activité de service</t>
  </si>
  <si>
    <t>Nombre d'heures /mois</t>
  </si>
  <si>
    <t>Récapitulatif du crédit de temps syndical</t>
  </si>
  <si>
    <t>Décharges d'activité de service                            (nombre d'heures mensuel)</t>
  </si>
  <si>
    <t>TOTAL suffrages obtenus</t>
  </si>
  <si>
    <t>Collectivités/ Organisation syndicale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</si>
</sst>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"/>
  </numFmts>
  <fonts count="18" x14ac:knownFonts="1">
    <font>
      <sz val="11"/>
      <color theme="1"/>
      <name val="Corbel"/>
      <family val="2"/>
      <scheme val="minor"/>
    </font>
    <font>
      <b/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1"/>
      <color rgb="FFFF0000"/>
      <name val="Corbel"/>
      <family val="2"/>
      <scheme val="minor"/>
    </font>
    <font>
      <sz val="11"/>
      <color rgb="FF0070C0"/>
      <name val="Corbel"/>
      <family val="2"/>
      <scheme val="minor"/>
    </font>
    <font>
      <b/>
      <sz val="11"/>
      <color rgb="FF0070C0"/>
      <name val="Corbel"/>
      <family val="2"/>
      <scheme val="minor"/>
    </font>
    <font>
      <b/>
      <sz val="11"/>
      <color rgb="FFFF0000"/>
      <name val="Corbel"/>
      <family val="2"/>
      <scheme val="minor"/>
    </font>
    <font>
      <b/>
      <sz val="11"/>
      <name val="Corbel"/>
      <family val="2"/>
      <scheme val="minor"/>
    </font>
    <font>
      <b/>
      <sz val="12"/>
      <color rgb="FFFF0000"/>
      <name val="Corbel"/>
      <family val="2"/>
      <scheme val="minor"/>
    </font>
    <font>
      <b/>
      <sz val="12"/>
      <color theme="1"/>
      <name val="Corbel"/>
      <family val="2"/>
      <scheme val="minor"/>
    </font>
    <font>
      <sz val="11"/>
      <name val="Corbel"/>
      <family val="2"/>
      <scheme val="minor"/>
    </font>
    <font>
      <b/>
      <i/>
      <sz val="11"/>
      <color theme="1"/>
      <name val="Corbel"/>
      <family val="2"/>
      <scheme val="minor"/>
    </font>
    <font>
      <b/>
      <sz val="11"/>
      <color theme="0"/>
      <name val="Corbel"/>
      <family val="2"/>
      <scheme val="minor"/>
    </font>
    <font>
      <sz val="11"/>
      <color theme="0"/>
      <name val="Corbel"/>
      <family val="2"/>
      <scheme val="minor"/>
    </font>
    <font>
      <sz val="12"/>
      <color theme="1"/>
      <name val="Corbel"/>
      <family val="2"/>
      <scheme val="minor"/>
    </font>
    <font>
      <b/>
      <sz val="16"/>
      <color theme="0"/>
      <name val="Corbel"/>
      <family val="2"/>
      <scheme val="minor"/>
    </font>
    <font>
      <b/>
      <sz val="14"/>
      <color theme="0"/>
      <name val="Corbel"/>
      <family val="2"/>
      <scheme val="minor"/>
    </font>
    <font>
      <sz val="12"/>
      <name val="Corbel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969696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/>
      <top/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2" fillId="3" borderId="24" applyNumberFormat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" fontId="0" fillId="0" borderId="0" xfId="0" applyNumberFormat="1" applyAlignment="1">
      <alignment horizontal="right" vertical="center"/>
    </xf>
    <xf numFmtId="0" fontId="3" fillId="0" borderId="0" xfId="0" applyFont="1"/>
    <xf numFmtId="1" fontId="0" fillId="0" borderId="0" xfId="0" applyNumberFormat="1"/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7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3" fontId="1" fillId="0" borderId="0" xfId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43" fontId="1" fillId="0" borderId="4" xfId="1" applyFont="1" applyBorder="1" applyAlignment="1">
      <alignment horizontal="center" vertical="center"/>
    </xf>
    <xf numFmtId="43" fontId="1" fillId="0" borderId="5" xfId="1" applyFont="1" applyBorder="1"/>
    <xf numFmtId="0" fontId="1" fillId="0" borderId="5" xfId="0" applyFont="1" applyBorder="1"/>
    <xf numFmtId="43" fontId="0" fillId="0" borderId="0" xfId="0" applyNumberFormat="1"/>
    <xf numFmtId="0" fontId="1" fillId="2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4" fillId="0" borderId="0" xfId="0" applyFont="1"/>
    <xf numFmtId="0" fontId="15" fillId="0" borderId="0" xfId="5" applyFont="1" applyFill="1" applyBorder="1" applyAlignment="1">
      <alignment horizontal="center" vertical="center" wrapText="1"/>
    </xf>
    <xf numFmtId="0" fontId="16" fillId="0" borderId="0" xfId="6" applyFont="1" applyFill="1"/>
    <xf numFmtId="0" fontId="0" fillId="0" borderId="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2" fontId="14" fillId="0" borderId="22" xfId="0" applyNumberFormat="1" applyFont="1" applyBorder="1" applyAlignment="1">
      <alignment horizontal="center" vertical="center" wrapText="1"/>
    </xf>
    <xf numFmtId="3" fontId="14" fillId="0" borderId="28" xfId="0" applyNumberFormat="1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28" xfId="0" applyNumberFormat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/>
    <xf numFmtId="0" fontId="9" fillId="0" borderId="17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" fillId="0" borderId="13" xfId="0" applyFont="1" applyFill="1" applyBorder="1"/>
    <xf numFmtId="0" fontId="1" fillId="0" borderId="7" xfId="0" applyFont="1" applyFill="1" applyBorder="1"/>
    <xf numFmtId="43" fontId="1" fillId="0" borderId="15" xfId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" fillId="0" borderId="12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/>
    <xf numFmtId="43" fontId="1" fillId="0" borderId="9" xfId="1" applyFont="1" applyFill="1" applyBorder="1"/>
    <xf numFmtId="164" fontId="1" fillId="0" borderId="7" xfId="0" applyNumberFormat="1" applyFont="1" applyFill="1" applyBorder="1" applyAlignment="1">
      <alignment horizontal="center" vertical="center"/>
    </xf>
    <xf numFmtId="43" fontId="1" fillId="0" borderId="8" xfId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0" fillId="0" borderId="22" xfId="0" applyNumberForma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top"/>
    </xf>
    <xf numFmtId="0" fontId="10" fillId="0" borderId="20" xfId="0" applyFont="1" applyFill="1" applyBorder="1" applyAlignment="1">
      <alignment horizontal="center" vertical="center"/>
    </xf>
    <xf numFmtId="0" fontId="15" fillId="6" borderId="0" xfId="5" applyFont="1" applyBorder="1" applyAlignment="1">
      <alignment horizontal="center" vertical="center" wrapText="1"/>
    </xf>
    <xf numFmtId="0" fontId="16" fillId="7" borderId="0" xfId="6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6" fillId="4" borderId="0" xfId="3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5" fillId="5" borderId="0" xfId="4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6" fillId="3" borderId="30" xfId="2" applyFont="1" applyBorder="1" applyAlignment="1">
      <alignment horizontal="center"/>
    </xf>
    <xf numFmtId="0" fontId="16" fillId="3" borderId="0" xfId="2" applyFont="1" applyBorder="1" applyAlignment="1">
      <alignment horizontal="center"/>
    </xf>
  </cellXfs>
  <cellStyles count="7">
    <cellStyle name="Accent1" xfId="3" builtinId="29"/>
    <cellStyle name="Accent3" xfId="4" builtinId="37"/>
    <cellStyle name="Accent5" xfId="5" builtinId="45"/>
    <cellStyle name="Accent6" xfId="6" builtinId="49"/>
    <cellStyle name="Milliers" xfId="1" builtinId="3"/>
    <cellStyle name="Normal" xfId="0" builtinId="0"/>
    <cellStyle name="Vérification" xfId="2" builtinId="23"/>
  </cellStyles>
  <dxfs count="23">
    <dxf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</font>
      <fill>
        <patternFill patternType="solid">
          <fgColor indexed="64"/>
          <bgColor rgb="FF96969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rbel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rbel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rbel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rbel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rbel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4" name="Tableau4" displayName="Tableau4" ref="A8:D18" totalsRowShown="0" headerRowDxfId="22" headerRowBorderDxfId="21" tableBorderDxfId="20" totalsRowBorderDxfId="19">
  <tableColumns count="4">
    <tableColumn id="1" name="Nom de l'organisation syndicale" dataDxfId="18"/>
    <tableColumn id="2" name="50% en fonction des sièges obtenus" dataDxfId="17"/>
    <tableColumn id="3" name="50% en fonction du nombre de suffrages exprimés" dataDxfId="16"/>
    <tableColumn id="4" name="Total des heures d'autorisation d'absence" dataDxfId="15">
      <calculatedColumnFormula>SUM(B9+C9)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5" name="Tableau5" displayName="Tableau5" ref="D8:G18" totalsRowShown="0" headerRowDxfId="14" headerRowBorderDxfId="13" tableBorderDxfId="12" totalsRowBorderDxfId="11">
  <tableColumns count="4">
    <tableColumn id="1" name="organisation syndicale" dataDxfId="10"/>
    <tableColumn id="2" name="50% en fonction des sièges obtenus" dataDxfId="9"/>
    <tableColumn id="3" name="50% en fonction du nombre de suffrages exprimés" dataDxfId="8"/>
    <tableColumn id="4" name="Total des heures de décharges d'activité de service" dataDxfId="7">
      <calculatedColumnFormula>SUM(E9+F9)</calculatedColumnFormula>
    </tableColumn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6" name="Tableau6" displayName="Tableau6" ref="A5:C15" totalsRowShown="0" headerRowDxfId="6" headerRowBorderDxfId="5" tableBorderDxfId="4" totalsRowBorderDxfId="3">
  <tableColumns count="3">
    <tableColumn id="1" name="Organisation syndicale" dataDxfId="2"/>
    <tableColumn id="2" name="Autorisations d'absence (nombre d'heures annuel)" dataDxfId="1">
      <calculatedColumnFormula>'Contingent AA'!D9</calculatedColumnFormula>
    </tableColumn>
    <tableColumn id="3" name="Décharges d'activité de service                            (nombre d'heures mensuel)" dataDxfId="0">
      <calculatedColumnFormula>'Contingent DAS'!G9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Cadre">
  <a:themeElements>
    <a:clrScheme name="Cadre">
      <a:dk1>
        <a:srgbClr val="000000"/>
      </a:dk1>
      <a:lt1>
        <a:srgbClr val="FFFFFF"/>
      </a:lt1>
      <a:dk2>
        <a:srgbClr val="545454"/>
      </a:dk2>
      <a:lt2>
        <a:srgbClr val="BFBFBF"/>
      </a:lt2>
      <a:accent1>
        <a:srgbClr val="40BAD2"/>
      </a:accent1>
      <a:accent2>
        <a:srgbClr val="FAB900"/>
      </a:accent2>
      <a:accent3>
        <a:srgbClr val="90BB23"/>
      </a:accent3>
      <a:accent4>
        <a:srgbClr val="EE7008"/>
      </a:accent4>
      <a:accent5>
        <a:srgbClr val="1AB39F"/>
      </a:accent5>
      <a:accent6>
        <a:srgbClr val="D5393D"/>
      </a:accent6>
      <a:hlink>
        <a:srgbClr val="90BB23"/>
      </a:hlink>
      <a:folHlink>
        <a:srgbClr val="EE7008"/>
      </a:folHlink>
    </a:clrScheme>
    <a:fontScheme name="Cadre">
      <a:maj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Cad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20000"/>
                <a:lumMod val="102000"/>
              </a:schemeClr>
            </a:gs>
            <a:gs pos="48000">
              <a:schemeClr val="phClr">
                <a:tint val="98000"/>
                <a:shade val="90000"/>
                <a:satMod val="110000"/>
                <a:lumMod val="103000"/>
              </a:schemeClr>
            </a:gs>
            <a:gs pos="100000">
              <a:schemeClr val="phClr">
                <a:tint val="98000"/>
                <a:shade val="8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rame" id="{F226E7A2-7162-461C-9490-D27D9DC04E43}" vid="{629A0216-3BBD-45C0-B63F-2683BEA18F6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7"/>
  <sheetViews>
    <sheetView workbookViewId="0">
      <pane ySplit="1" topLeftCell="A17" activePane="bottomLeft" state="frozen"/>
      <selection pane="bottomLeft" activeCell="E35" sqref="E35"/>
    </sheetView>
  </sheetViews>
  <sheetFormatPr baseColWidth="10" defaultRowHeight="15" x14ac:dyDescent="0.25"/>
  <cols>
    <col min="1" max="1" width="34.625" customWidth="1"/>
    <col min="2" max="2" width="8.375" customWidth="1"/>
    <col min="3" max="3" width="9.25" customWidth="1"/>
    <col min="4" max="4" width="8.375" customWidth="1"/>
    <col min="5" max="5" width="9.25" customWidth="1"/>
    <col min="6" max="6" width="8.375" customWidth="1"/>
    <col min="7" max="7" width="9.25" customWidth="1"/>
    <col min="8" max="8" width="8.5" customWidth="1"/>
    <col min="9" max="9" width="9.25" customWidth="1"/>
    <col min="10" max="10" width="7.375" customWidth="1"/>
    <col min="11" max="11" width="9.25" customWidth="1"/>
    <col min="12" max="12" width="8.375" customWidth="1"/>
    <col min="13" max="13" width="9.25" customWidth="1"/>
    <col min="14" max="14" width="7.375" customWidth="1"/>
    <col min="15" max="15" width="9.25" customWidth="1"/>
    <col min="16" max="16" width="7.375" customWidth="1"/>
    <col min="17" max="17" width="9.25" customWidth="1"/>
    <col min="18" max="18" width="7.375" customWidth="1"/>
    <col min="19" max="19" width="9.25" customWidth="1"/>
    <col min="20" max="20" width="6.625" customWidth="1"/>
    <col min="21" max="21" width="9.25" customWidth="1"/>
  </cols>
  <sheetData>
    <row r="1" spans="1:22" ht="15.75" thickBot="1" x14ac:dyDescent="0.3">
      <c r="A1" s="88" t="s">
        <v>34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2" x14ac:dyDescent="0.25">
      <c r="A2" s="20" t="s">
        <v>56</v>
      </c>
      <c r="B2" s="83"/>
      <c r="C2" s="84"/>
      <c r="D2" s="83"/>
      <c r="E2" s="89"/>
      <c r="F2" s="83"/>
      <c r="G2" s="89"/>
      <c r="H2" s="83"/>
      <c r="I2" s="84"/>
      <c r="J2" s="83"/>
      <c r="K2" s="89"/>
      <c r="L2" s="83"/>
      <c r="M2" s="89"/>
      <c r="N2" s="83"/>
      <c r="O2" s="84"/>
      <c r="P2" s="83"/>
      <c r="Q2" s="84"/>
      <c r="R2" s="83"/>
      <c r="S2" s="84"/>
      <c r="T2" s="85" t="s">
        <v>33</v>
      </c>
      <c r="U2" s="86"/>
      <c r="V2" s="87"/>
    </row>
    <row r="3" spans="1:22" x14ac:dyDescent="0.25">
      <c r="A3" s="54" t="s">
        <v>32</v>
      </c>
      <c r="B3" s="55" t="s">
        <v>31</v>
      </c>
      <c r="C3" s="55" t="s">
        <v>30</v>
      </c>
      <c r="D3" s="55" t="s">
        <v>31</v>
      </c>
      <c r="E3" s="55" t="s">
        <v>30</v>
      </c>
      <c r="F3" s="55" t="s">
        <v>31</v>
      </c>
      <c r="G3" s="55" t="s">
        <v>30</v>
      </c>
      <c r="H3" s="55" t="s">
        <v>31</v>
      </c>
      <c r="I3" s="55" t="s">
        <v>30</v>
      </c>
      <c r="J3" s="55" t="s">
        <v>31</v>
      </c>
      <c r="K3" s="55" t="s">
        <v>30</v>
      </c>
      <c r="L3" s="55" t="s">
        <v>31</v>
      </c>
      <c r="M3" s="55" t="s">
        <v>30</v>
      </c>
      <c r="N3" s="55" t="s">
        <v>31</v>
      </c>
      <c r="O3" s="55" t="s">
        <v>30</v>
      </c>
      <c r="P3" s="55" t="s">
        <v>31</v>
      </c>
      <c r="Q3" s="55" t="s">
        <v>30</v>
      </c>
      <c r="R3" s="23" t="s">
        <v>31</v>
      </c>
      <c r="S3" s="23" t="s">
        <v>30</v>
      </c>
      <c r="T3" s="55" t="s">
        <v>31</v>
      </c>
      <c r="U3" s="56" t="s">
        <v>30</v>
      </c>
      <c r="V3" s="19" t="s">
        <v>35</v>
      </c>
    </row>
    <row r="4" spans="1:22" x14ac:dyDescent="0.25">
      <c r="A4" s="57"/>
      <c r="B4" s="24"/>
      <c r="C4" s="58"/>
      <c r="D4" s="24"/>
      <c r="E4" s="58"/>
      <c r="F4" s="24"/>
      <c r="G4" s="58"/>
      <c r="H4" s="59"/>
      <c r="I4" s="58"/>
      <c r="J4" s="24"/>
      <c r="K4" s="58"/>
      <c r="L4" s="59"/>
      <c r="M4" s="58"/>
      <c r="N4" s="59"/>
      <c r="O4" s="58"/>
      <c r="P4" s="59"/>
      <c r="Q4" s="58"/>
      <c r="R4" s="24"/>
      <c r="S4" s="24"/>
      <c r="T4" s="82">
        <f t="shared" ref="T4:T47" si="0">B4+D4+F4+H4+J4+L4+N4+P4+R4</f>
        <v>0</v>
      </c>
      <c r="U4" s="60">
        <f t="shared" ref="U4:U47" si="1">+C4+E4+G4+I4+K4+M4+O4+Q4+S4</f>
        <v>0</v>
      </c>
      <c r="V4" s="21"/>
    </row>
    <row r="5" spans="1:22" ht="14.25" customHeight="1" x14ac:dyDescent="0.25">
      <c r="A5" s="57"/>
      <c r="B5" s="24"/>
      <c r="C5" s="58"/>
      <c r="D5" s="24"/>
      <c r="E5" s="58"/>
      <c r="F5" s="24"/>
      <c r="G5" s="58"/>
      <c r="H5" s="58"/>
      <c r="I5" s="58"/>
      <c r="J5" s="24"/>
      <c r="K5" s="58"/>
      <c r="L5" s="24"/>
      <c r="M5" s="58"/>
      <c r="N5" s="58"/>
      <c r="O5" s="58"/>
      <c r="P5" s="58"/>
      <c r="Q5" s="58"/>
      <c r="R5" s="24"/>
      <c r="S5" s="25"/>
      <c r="T5" s="82">
        <f t="shared" si="0"/>
        <v>0</v>
      </c>
      <c r="U5" s="60">
        <f t="shared" si="1"/>
        <v>0</v>
      </c>
      <c r="V5" s="21"/>
    </row>
    <row r="6" spans="1:22" x14ac:dyDescent="0.25">
      <c r="A6" s="57"/>
      <c r="B6" s="24"/>
      <c r="C6" s="58"/>
      <c r="D6" s="24"/>
      <c r="E6" s="58"/>
      <c r="F6" s="24"/>
      <c r="G6" s="58"/>
      <c r="H6" s="58"/>
      <c r="I6" s="58"/>
      <c r="J6" s="24"/>
      <c r="K6" s="58"/>
      <c r="L6" s="24"/>
      <c r="M6" s="58"/>
      <c r="N6" s="58"/>
      <c r="O6" s="58"/>
      <c r="P6" s="58"/>
      <c r="Q6" s="58"/>
      <c r="R6" s="58"/>
      <c r="S6" s="58"/>
      <c r="T6" s="82">
        <f t="shared" si="0"/>
        <v>0</v>
      </c>
      <c r="U6" s="60">
        <f t="shared" si="1"/>
        <v>0</v>
      </c>
      <c r="V6" s="21"/>
    </row>
    <row r="7" spans="1:22" x14ac:dyDescent="0.25">
      <c r="A7" s="57"/>
      <c r="B7" s="24"/>
      <c r="C7" s="58"/>
      <c r="D7" s="24"/>
      <c r="E7" s="58"/>
      <c r="F7" s="24"/>
      <c r="G7" s="58"/>
      <c r="H7" s="24"/>
      <c r="I7" s="58"/>
      <c r="J7" s="24"/>
      <c r="K7" s="58"/>
      <c r="L7" s="24"/>
      <c r="M7" s="58"/>
      <c r="N7" s="58"/>
      <c r="O7" s="58"/>
      <c r="P7" s="58"/>
      <c r="Q7" s="58"/>
      <c r="R7" s="24"/>
      <c r="S7" s="25"/>
      <c r="T7" s="82">
        <f t="shared" si="0"/>
        <v>0</v>
      </c>
      <c r="U7" s="60">
        <f t="shared" si="1"/>
        <v>0</v>
      </c>
      <c r="V7" s="21"/>
    </row>
    <row r="8" spans="1:22" x14ac:dyDescent="0.25">
      <c r="A8" s="57"/>
      <c r="B8" s="24"/>
      <c r="C8" s="58"/>
      <c r="D8" s="24"/>
      <c r="E8" s="58"/>
      <c r="F8" s="24"/>
      <c r="G8" s="58"/>
      <c r="H8" s="58"/>
      <c r="I8" s="58"/>
      <c r="J8" s="24"/>
      <c r="K8" s="58"/>
      <c r="L8" s="24"/>
      <c r="M8" s="58"/>
      <c r="N8" s="58"/>
      <c r="O8" s="58"/>
      <c r="P8" s="58"/>
      <c r="Q8" s="58"/>
      <c r="R8" s="24"/>
      <c r="S8" s="25"/>
      <c r="T8" s="82">
        <f t="shared" si="0"/>
        <v>0</v>
      </c>
      <c r="U8" s="60">
        <f t="shared" si="1"/>
        <v>0</v>
      </c>
      <c r="V8" s="21"/>
    </row>
    <row r="9" spans="1:22" x14ac:dyDescent="0.25">
      <c r="A9" s="57"/>
      <c r="B9" s="24"/>
      <c r="C9" s="58"/>
      <c r="D9" s="24"/>
      <c r="E9" s="58"/>
      <c r="F9" s="24"/>
      <c r="G9" s="58"/>
      <c r="H9" s="59"/>
      <c r="I9" s="58"/>
      <c r="J9" s="24"/>
      <c r="K9" s="58"/>
      <c r="L9" s="24"/>
      <c r="M9" s="58"/>
      <c r="N9" s="58"/>
      <c r="O9" s="58"/>
      <c r="P9" s="58"/>
      <c r="Q9" s="58"/>
      <c r="R9" s="24"/>
      <c r="S9" s="25"/>
      <c r="T9" s="82">
        <f t="shared" si="0"/>
        <v>0</v>
      </c>
      <c r="U9" s="60">
        <f t="shared" si="1"/>
        <v>0</v>
      </c>
      <c r="V9" s="21"/>
    </row>
    <row r="10" spans="1:22" x14ac:dyDescent="0.25">
      <c r="A10" s="57"/>
      <c r="B10" s="24"/>
      <c r="C10" s="58"/>
      <c r="D10" s="24"/>
      <c r="E10" s="58"/>
      <c r="F10" s="24"/>
      <c r="G10" s="58"/>
      <c r="H10" s="58"/>
      <c r="I10" s="58"/>
      <c r="J10" s="24"/>
      <c r="K10" s="58"/>
      <c r="L10" s="24"/>
      <c r="M10" s="58"/>
      <c r="N10" s="58"/>
      <c r="O10" s="58"/>
      <c r="P10" s="58"/>
      <c r="Q10" s="58"/>
      <c r="R10" s="24"/>
      <c r="S10" s="25"/>
      <c r="T10" s="82">
        <f t="shared" si="0"/>
        <v>0</v>
      </c>
      <c r="U10" s="60">
        <f t="shared" si="1"/>
        <v>0</v>
      </c>
      <c r="V10" s="21"/>
    </row>
    <row r="11" spans="1:22" x14ac:dyDescent="0.25">
      <c r="A11" s="57"/>
      <c r="B11" s="24"/>
      <c r="C11" s="58"/>
      <c r="D11" s="24"/>
      <c r="E11" s="58"/>
      <c r="F11" s="24"/>
      <c r="G11" s="58"/>
      <c r="H11" s="58"/>
      <c r="I11" s="58"/>
      <c r="J11" s="24"/>
      <c r="K11" s="58"/>
      <c r="L11" s="24"/>
      <c r="M11" s="58"/>
      <c r="N11" s="58"/>
      <c r="O11" s="58"/>
      <c r="P11" s="58"/>
      <c r="Q11" s="58"/>
      <c r="R11" s="24"/>
      <c r="S11" s="25"/>
      <c r="T11" s="82">
        <f t="shared" si="0"/>
        <v>0</v>
      </c>
      <c r="U11" s="60">
        <f t="shared" si="1"/>
        <v>0</v>
      </c>
      <c r="V11" s="21"/>
    </row>
    <row r="12" spans="1:22" x14ac:dyDescent="0.25">
      <c r="A12" s="57"/>
      <c r="B12" s="24"/>
      <c r="C12" s="58"/>
      <c r="D12" s="24"/>
      <c r="E12" s="58"/>
      <c r="F12" s="24"/>
      <c r="G12" s="58"/>
      <c r="H12" s="58"/>
      <c r="I12" s="58"/>
      <c r="J12" s="24"/>
      <c r="K12" s="58"/>
      <c r="L12" s="24"/>
      <c r="M12" s="58"/>
      <c r="N12" s="58"/>
      <c r="O12" s="58"/>
      <c r="P12" s="58"/>
      <c r="Q12" s="58"/>
      <c r="R12" s="24"/>
      <c r="S12" s="25"/>
      <c r="T12" s="82">
        <f t="shared" si="0"/>
        <v>0</v>
      </c>
      <c r="U12" s="60">
        <f t="shared" si="1"/>
        <v>0</v>
      </c>
      <c r="V12" s="21"/>
    </row>
    <row r="13" spans="1:22" x14ac:dyDescent="0.25">
      <c r="A13" s="57"/>
      <c r="B13" s="24"/>
      <c r="C13" s="58"/>
      <c r="D13" s="24"/>
      <c r="E13" s="58"/>
      <c r="F13" s="24"/>
      <c r="G13" s="58"/>
      <c r="H13" s="58"/>
      <c r="I13" s="58"/>
      <c r="J13" s="24"/>
      <c r="K13" s="58"/>
      <c r="L13" s="24"/>
      <c r="M13" s="58"/>
      <c r="N13" s="58"/>
      <c r="O13" s="58"/>
      <c r="P13" s="58"/>
      <c r="Q13" s="58"/>
      <c r="R13" s="24"/>
      <c r="S13" s="25"/>
      <c r="T13" s="82">
        <f t="shared" si="0"/>
        <v>0</v>
      </c>
      <c r="U13" s="60">
        <f t="shared" si="1"/>
        <v>0</v>
      </c>
      <c r="V13" s="21"/>
    </row>
    <row r="14" spans="1:22" x14ac:dyDescent="0.25">
      <c r="A14" s="57"/>
      <c r="B14" s="24"/>
      <c r="C14" s="58"/>
      <c r="D14" s="24"/>
      <c r="E14" s="58"/>
      <c r="F14" s="24"/>
      <c r="G14" s="58"/>
      <c r="H14" s="58"/>
      <c r="I14" s="58"/>
      <c r="J14" s="24"/>
      <c r="K14" s="58"/>
      <c r="L14" s="24"/>
      <c r="M14" s="58"/>
      <c r="N14" s="58"/>
      <c r="O14" s="58"/>
      <c r="P14" s="58"/>
      <c r="Q14" s="58"/>
      <c r="R14" s="24"/>
      <c r="S14" s="25"/>
      <c r="T14" s="82">
        <f t="shared" si="0"/>
        <v>0</v>
      </c>
      <c r="U14" s="60">
        <f t="shared" si="1"/>
        <v>0</v>
      </c>
      <c r="V14" s="21"/>
    </row>
    <row r="15" spans="1:22" x14ac:dyDescent="0.25">
      <c r="A15" s="57"/>
      <c r="B15" s="24"/>
      <c r="C15" s="58"/>
      <c r="D15" s="24"/>
      <c r="E15" s="58"/>
      <c r="F15" s="24"/>
      <c r="G15" s="58"/>
      <c r="H15" s="59"/>
      <c r="I15" s="58"/>
      <c r="J15" s="24"/>
      <c r="K15" s="58"/>
      <c r="L15" s="24"/>
      <c r="M15" s="58"/>
      <c r="N15" s="58"/>
      <c r="O15" s="58"/>
      <c r="P15" s="58"/>
      <c r="Q15" s="58"/>
      <c r="R15" s="24"/>
      <c r="S15" s="25"/>
      <c r="T15" s="82">
        <f t="shared" si="0"/>
        <v>0</v>
      </c>
      <c r="U15" s="60">
        <f t="shared" si="1"/>
        <v>0</v>
      </c>
      <c r="V15" s="21"/>
    </row>
    <row r="16" spans="1:22" x14ac:dyDescent="0.25">
      <c r="A16" s="57"/>
      <c r="B16" s="24"/>
      <c r="C16" s="58"/>
      <c r="D16" s="24"/>
      <c r="E16" s="58"/>
      <c r="F16" s="24"/>
      <c r="G16" s="58"/>
      <c r="H16" s="58"/>
      <c r="I16" s="58"/>
      <c r="J16" s="24"/>
      <c r="K16" s="58"/>
      <c r="L16" s="24"/>
      <c r="M16" s="58"/>
      <c r="N16" s="58"/>
      <c r="O16" s="58"/>
      <c r="P16" s="58"/>
      <c r="Q16" s="58"/>
      <c r="R16" s="24"/>
      <c r="S16" s="25"/>
      <c r="T16" s="82">
        <f t="shared" si="0"/>
        <v>0</v>
      </c>
      <c r="U16" s="60">
        <f t="shared" si="1"/>
        <v>0</v>
      </c>
      <c r="V16" s="21"/>
    </row>
    <row r="17" spans="1:22" x14ac:dyDescent="0.25">
      <c r="A17" s="57"/>
      <c r="B17" s="24"/>
      <c r="C17" s="58"/>
      <c r="D17" s="24"/>
      <c r="E17" s="58"/>
      <c r="F17" s="24"/>
      <c r="G17" s="58"/>
      <c r="H17" s="59"/>
      <c r="I17" s="58"/>
      <c r="J17" s="24"/>
      <c r="K17" s="58"/>
      <c r="L17" s="24"/>
      <c r="M17" s="58"/>
      <c r="N17" s="58"/>
      <c r="O17" s="58"/>
      <c r="P17" s="58"/>
      <c r="Q17" s="58"/>
      <c r="R17" s="24"/>
      <c r="S17" s="25"/>
      <c r="T17" s="82">
        <f t="shared" si="0"/>
        <v>0</v>
      </c>
      <c r="U17" s="60">
        <f t="shared" si="1"/>
        <v>0</v>
      </c>
      <c r="V17" s="21"/>
    </row>
    <row r="18" spans="1:22" x14ac:dyDescent="0.25">
      <c r="A18" s="57"/>
      <c r="B18" s="24"/>
      <c r="C18" s="58"/>
      <c r="D18" s="24"/>
      <c r="E18" s="58"/>
      <c r="F18" s="24"/>
      <c r="G18" s="58"/>
      <c r="H18" s="58"/>
      <c r="I18" s="58"/>
      <c r="J18" s="24"/>
      <c r="K18" s="58"/>
      <c r="L18" s="24"/>
      <c r="M18" s="58"/>
      <c r="N18" s="58"/>
      <c r="O18" s="58"/>
      <c r="P18" s="58"/>
      <c r="Q18" s="58"/>
      <c r="R18" s="58"/>
      <c r="S18" s="58"/>
      <c r="T18" s="82">
        <f t="shared" si="0"/>
        <v>0</v>
      </c>
      <c r="U18" s="60">
        <f t="shared" si="1"/>
        <v>0</v>
      </c>
      <c r="V18" s="21"/>
    </row>
    <row r="19" spans="1:22" x14ac:dyDescent="0.25">
      <c r="A19" s="57"/>
      <c r="B19" s="24"/>
      <c r="C19" s="58"/>
      <c r="D19" s="24"/>
      <c r="E19" s="58"/>
      <c r="F19" s="24"/>
      <c r="G19" s="58"/>
      <c r="H19" s="58"/>
      <c r="I19" s="58"/>
      <c r="J19" s="24"/>
      <c r="K19" s="58"/>
      <c r="L19" s="24"/>
      <c r="M19" s="58"/>
      <c r="N19" s="58"/>
      <c r="O19" s="58"/>
      <c r="P19" s="58"/>
      <c r="Q19" s="58"/>
      <c r="R19" s="24"/>
      <c r="S19" s="25"/>
      <c r="T19" s="82">
        <f t="shared" si="0"/>
        <v>0</v>
      </c>
      <c r="U19" s="60">
        <f t="shared" si="1"/>
        <v>0</v>
      </c>
      <c r="V19" s="21"/>
    </row>
    <row r="20" spans="1:22" x14ac:dyDescent="0.25">
      <c r="A20" s="57"/>
      <c r="B20" s="24"/>
      <c r="C20" s="58"/>
      <c r="D20" s="24"/>
      <c r="E20" s="58"/>
      <c r="F20" s="24"/>
      <c r="G20" s="58"/>
      <c r="H20" s="58"/>
      <c r="I20" s="58"/>
      <c r="J20" s="24"/>
      <c r="K20" s="58"/>
      <c r="L20" s="24"/>
      <c r="M20" s="58"/>
      <c r="N20" s="58"/>
      <c r="O20" s="58"/>
      <c r="P20" s="58"/>
      <c r="Q20" s="58"/>
      <c r="R20" s="24"/>
      <c r="S20" s="25"/>
      <c r="T20" s="82">
        <f t="shared" si="0"/>
        <v>0</v>
      </c>
      <c r="U20" s="60">
        <f t="shared" si="1"/>
        <v>0</v>
      </c>
      <c r="V20" s="21"/>
    </row>
    <row r="21" spans="1:22" x14ac:dyDescent="0.25">
      <c r="A21" s="57"/>
      <c r="B21" s="24"/>
      <c r="C21" s="58"/>
      <c r="D21" s="24"/>
      <c r="E21" s="58"/>
      <c r="F21" s="24"/>
      <c r="G21" s="58"/>
      <c r="H21" s="58"/>
      <c r="I21" s="58"/>
      <c r="J21" s="24"/>
      <c r="K21" s="58"/>
      <c r="L21" s="24"/>
      <c r="M21" s="58"/>
      <c r="N21" s="58"/>
      <c r="O21" s="58"/>
      <c r="P21" s="58"/>
      <c r="Q21" s="58"/>
      <c r="R21" s="24"/>
      <c r="S21" s="25"/>
      <c r="T21" s="82">
        <f t="shared" si="0"/>
        <v>0</v>
      </c>
      <c r="U21" s="60">
        <f t="shared" si="1"/>
        <v>0</v>
      </c>
      <c r="V21" s="21"/>
    </row>
    <row r="22" spans="1:22" x14ac:dyDescent="0.25">
      <c r="A22" s="57"/>
      <c r="B22" s="24"/>
      <c r="C22" s="58"/>
      <c r="D22" s="24"/>
      <c r="E22" s="58"/>
      <c r="F22" s="24"/>
      <c r="G22" s="58"/>
      <c r="H22" s="58"/>
      <c r="I22" s="58"/>
      <c r="J22" s="24"/>
      <c r="K22" s="58"/>
      <c r="L22" s="24"/>
      <c r="M22" s="58"/>
      <c r="N22" s="58"/>
      <c r="O22" s="58"/>
      <c r="P22" s="58"/>
      <c r="Q22" s="58"/>
      <c r="R22" s="24"/>
      <c r="S22" s="25"/>
      <c r="T22" s="82">
        <f t="shared" si="0"/>
        <v>0</v>
      </c>
      <c r="U22" s="60">
        <f t="shared" si="1"/>
        <v>0</v>
      </c>
      <c r="V22" s="21"/>
    </row>
    <row r="23" spans="1:22" ht="15.75" customHeight="1" x14ac:dyDescent="0.25">
      <c r="A23" s="57"/>
      <c r="B23" s="24"/>
      <c r="C23" s="58"/>
      <c r="D23" s="24"/>
      <c r="E23" s="58"/>
      <c r="F23" s="24"/>
      <c r="G23" s="58"/>
      <c r="H23" s="59"/>
      <c r="I23" s="58"/>
      <c r="J23" s="24"/>
      <c r="K23" s="58"/>
      <c r="L23" s="24"/>
      <c r="M23" s="58"/>
      <c r="N23" s="58"/>
      <c r="O23" s="58"/>
      <c r="P23" s="59"/>
      <c r="Q23" s="58"/>
      <c r="R23" s="24"/>
      <c r="S23" s="25"/>
      <c r="T23" s="82">
        <f t="shared" si="0"/>
        <v>0</v>
      </c>
      <c r="U23" s="60">
        <f t="shared" si="1"/>
        <v>0</v>
      </c>
      <c r="V23" s="21"/>
    </row>
    <row r="24" spans="1:22" x14ac:dyDescent="0.25">
      <c r="A24" s="57"/>
      <c r="B24" s="24"/>
      <c r="C24" s="58"/>
      <c r="D24" s="24"/>
      <c r="E24" s="58"/>
      <c r="F24" s="24"/>
      <c r="G24" s="58"/>
      <c r="H24" s="59"/>
      <c r="I24" s="58"/>
      <c r="J24" s="24"/>
      <c r="K24" s="58"/>
      <c r="L24" s="24"/>
      <c r="M24" s="58"/>
      <c r="N24" s="58"/>
      <c r="O24" s="58"/>
      <c r="P24" s="58"/>
      <c r="Q24" s="58"/>
      <c r="R24" s="24"/>
      <c r="S24" s="25"/>
      <c r="T24" s="82">
        <f t="shared" si="0"/>
        <v>0</v>
      </c>
      <c r="U24" s="60">
        <f t="shared" si="1"/>
        <v>0</v>
      </c>
      <c r="V24" s="21"/>
    </row>
    <row r="25" spans="1:22" x14ac:dyDescent="0.25">
      <c r="A25" s="57"/>
      <c r="B25" s="24"/>
      <c r="C25" s="58"/>
      <c r="D25" s="24"/>
      <c r="E25" s="58"/>
      <c r="F25" s="24"/>
      <c r="G25" s="58"/>
      <c r="H25" s="58"/>
      <c r="I25" s="58"/>
      <c r="J25" s="24"/>
      <c r="K25" s="58"/>
      <c r="L25" s="24"/>
      <c r="M25" s="58"/>
      <c r="N25" s="58"/>
      <c r="O25" s="58"/>
      <c r="P25" s="58"/>
      <c r="Q25" s="58"/>
      <c r="R25" s="24"/>
      <c r="S25" s="25"/>
      <c r="T25" s="82">
        <f t="shared" si="0"/>
        <v>0</v>
      </c>
      <c r="U25" s="60">
        <f t="shared" si="1"/>
        <v>0</v>
      </c>
      <c r="V25" s="21"/>
    </row>
    <row r="26" spans="1:22" x14ac:dyDescent="0.25">
      <c r="A26" s="57"/>
      <c r="B26" s="24"/>
      <c r="C26" s="58"/>
      <c r="D26" s="24"/>
      <c r="E26" s="58"/>
      <c r="F26" s="24"/>
      <c r="G26" s="58"/>
      <c r="H26" s="58"/>
      <c r="I26" s="58"/>
      <c r="J26" s="24"/>
      <c r="K26" s="58"/>
      <c r="L26" s="24"/>
      <c r="M26" s="58"/>
      <c r="N26" s="58"/>
      <c r="O26" s="58"/>
      <c r="P26" s="58"/>
      <c r="Q26" s="58"/>
      <c r="R26" s="58"/>
      <c r="S26" s="58"/>
      <c r="T26" s="82">
        <f t="shared" si="0"/>
        <v>0</v>
      </c>
      <c r="U26" s="60">
        <f t="shared" si="1"/>
        <v>0</v>
      </c>
      <c r="V26" s="21"/>
    </row>
    <row r="27" spans="1:22" x14ac:dyDescent="0.25">
      <c r="A27" s="61"/>
      <c r="B27" s="24"/>
      <c r="C27" s="58"/>
      <c r="D27" s="24"/>
      <c r="E27" s="25"/>
      <c r="F27" s="24"/>
      <c r="G27" s="58"/>
      <c r="H27" s="58"/>
      <c r="I27" s="58"/>
      <c r="J27" s="24"/>
      <c r="K27" s="58"/>
      <c r="L27" s="24"/>
      <c r="M27" s="58"/>
      <c r="N27" s="58"/>
      <c r="O27" s="58"/>
      <c r="P27" s="58"/>
      <c r="Q27" s="58"/>
      <c r="R27" s="24"/>
      <c r="S27" s="25"/>
      <c r="T27" s="82">
        <f t="shared" si="0"/>
        <v>0</v>
      </c>
      <c r="U27" s="60">
        <f t="shared" si="1"/>
        <v>0</v>
      </c>
      <c r="V27" s="21"/>
    </row>
    <row r="28" spans="1:22" x14ac:dyDescent="0.25">
      <c r="A28" s="57"/>
      <c r="B28" s="24"/>
      <c r="C28" s="58"/>
      <c r="D28" s="24"/>
      <c r="E28" s="58"/>
      <c r="F28" s="24"/>
      <c r="G28" s="58"/>
      <c r="H28" s="58"/>
      <c r="I28" s="58"/>
      <c r="J28" s="24"/>
      <c r="K28" s="58"/>
      <c r="L28" s="24"/>
      <c r="M28" s="58"/>
      <c r="N28" s="58"/>
      <c r="O28" s="58"/>
      <c r="P28" s="58"/>
      <c r="Q28" s="58"/>
      <c r="R28" s="24"/>
      <c r="S28" s="25"/>
      <c r="T28" s="82">
        <f t="shared" si="0"/>
        <v>0</v>
      </c>
      <c r="U28" s="60">
        <f t="shared" si="1"/>
        <v>0</v>
      </c>
      <c r="V28" s="21"/>
    </row>
    <row r="29" spans="1:22" x14ac:dyDescent="0.25">
      <c r="A29" s="57"/>
      <c r="B29" s="24"/>
      <c r="C29" s="58"/>
      <c r="D29" s="24"/>
      <c r="E29" s="58"/>
      <c r="F29" s="24"/>
      <c r="G29" s="58"/>
      <c r="H29" s="58"/>
      <c r="I29" s="58"/>
      <c r="J29" s="24"/>
      <c r="K29" s="58"/>
      <c r="L29" s="24"/>
      <c r="M29" s="58"/>
      <c r="N29" s="58"/>
      <c r="O29" s="58"/>
      <c r="P29" s="58"/>
      <c r="Q29" s="58"/>
      <c r="R29" s="24"/>
      <c r="S29" s="25"/>
      <c r="T29" s="82">
        <f t="shared" si="0"/>
        <v>0</v>
      </c>
      <c r="U29" s="60">
        <f t="shared" si="1"/>
        <v>0</v>
      </c>
      <c r="V29" s="21"/>
    </row>
    <row r="30" spans="1:22" x14ac:dyDescent="0.25">
      <c r="A30" s="57"/>
      <c r="B30" s="24"/>
      <c r="C30" s="58"/>
      <c r="D30" s="24"/>
      <c r="E30" s="58"/>
      <c r="F30" s="24"/>
      <c r="G30" s="58"/>
      <c r="H30" s="58"/>
      <c r="I30" s="58"/>
      <c r="J30" s="24"/>
      <c r="K30" s="58"/>
      <c r="L30" s="24"/>
      <c r="M30" s="58"/>
      <c r="N30" s="58"/>
      <c r="O30" s="58"/>
      <c r="P30" s="58"/>
      <c r="Q30" s="58"/>
      <c r="R30" s="24"/>
      <c r="S30" s="25"/>
      <c r="T30" s="82">
        <f t="shared" si="0"/>
        <v>0</v>
      </c>
      <c r="U30" s="60">
        <f t="shared" si="1"/>
        <v>0</v>
      </c>
      <c r="V30" s="21"/>
    </row>
    <row r="31" spans="1:22" x14ac:dyDescent="0.25">
      <c r="A31" s="57"/>
      <c r="B31" s="24"/>
      <c r="C31" s="58"/>
      <c r="D31" s="24"/>
      <c r="E31" s="58"/>
      <c r="F31" s="24"/>
      <c r="G31" s="58"/>
      <c r="H31" s="58"/>
      <c r="I31" s="58"/>
      <c r="J31" s="24"/>
      <c r="K31" s="58"/>
      <c r="L31" s="24"/>
      <c r="M31" s="58"/>
      <c r="N31" s="58"/>
      <c r="O31" s="58"/>
      <c r="P31" s="58"/>
      <c r="Q31" s="58"/>
      <c r="R31" s="24"/>
      <c r="S31" s="25"/>
      <c r="T31" s="82">
        <f t="shared" si="0"/>
        <v>0</v>
      </c>
      <c r="U31" s="60">
        <f t="shared" si="1"/>
        <v>0</v>
      </c>
      <c r="V31" s="21"/>
    </row>
    <row r="32" spans="1:22" x14ac:dyDescent="0.25">
      <c r="A32" s="57"/>
      <c r="B32" s="24"/>
      <c r="C32" s="58"/>
      <c r="D32" s="24"/>
      <c r="E32" s="58"/>
      <c r="F32" s="24"/>
      <c r="G32" s="58"/>
      <c r="H32" s="58"/>
      <c r="I32" s="58"/>
      <c r="J32" s="24"/>
      <c r="K32" s="58"/>
      <c r="L32" s="24"/>
      <c r="M32" s="58"/>
      <c r="N32" s="58"/>
      <c r="O32" s="58"/>
      <c r="P32" s="58"/>
      <c r="Q32" s="58"/>
      <c r="R32" s="24"/>
      <c r="S32" s="25"/>
      <c r="T32" s="82">
        <f t="shared" si="0"/>
        <v>0</v>
      </c>
      <c r="U32" s="60">
        <f t="shared" si="1"/>
        <v>0</v>
      </c>
      <c r="V32" s="21"/>
    </row>
    <row r="33" spans="1:22" x14ac:dyDescent="0.25">
      <c r="A33" s="57"/>
      <c r="B33" s="24"/>
      <c r="C33" s="58"/>
      <c r="D33" s="24"/>
      <c r="E33" s="58"/>
      <c r="F33" s="24"/>
      <c r="G33" s="58"/>
      <c r="H33" s="58"/>
      <c r="I33" s="58"/>
      <c r="J33" s="24"/>
      <c r="K33" s="58"/>
      <c r="L33" s="24"/>
      <c r="M33" s="58"/>
      <c r="N33" s="58"/>
      <c r="O33" s="58"/>
      <c r="P33" s="58"/>
      <c r="Q33" s="58"/>
      <c r="R33" s="24"/>
      <c r="S33" s="25"/>
      <c r="T33" s="82">
        <f t="shared" si="0"/>
        <v>0</v>
      </c>
      <c r="U33" s="60">
        <f t="shared" si="1"/>
        <v>0</v>
      </c>
      <c r="V33" s="21"/>
    </row>
    <row r="34" spans="1:22" x14ac:dyDescent="0.25">
      <c r="A34" s="57"/>
      <c r="B34" s="24"/>
      <c r="C34" s="58"/>
      <c r="D34" s="24"/>
      <c r="E34" s="58"/>
      <c r="F34" s="24"/>
      <c r="G34" s="58"/>
      <c r="H34" s="58"/>
      <c r="I34" s="58"/>
      <c r="J34" s="24"/>
      <c r="K34" s="58"/>
      <c r="L34" s="24"/>
      <c r="M34" s="58"/>
      <c r="N34" s="58"/>
      <c r="O34" s="58"/>
      <c r="P34" s="58"/>
      <c r="Q34" s="58"/>
      <c r="R34" s="24"/>
      <c r="S34" s="25"/>
      <c r="T34" s="82">
        <f t="shared" si="0"/>
        <v>0</v>
      </c>
      <c r="U34" s="60">
        <f t="shared" si="1"/>
        <v>0</v>
      </c>
      <c r="V34" s="21"/>
    </row>
    <row r="35" spans="1:22" x14ac:dyDescent="0.25">
      <c r="A35" s="57"/>
      <c r="B35" s="24"/>
      <c r="C35" s="58"/>
      <c r="D35" s="24"/>
      <c r="E35" s="58"/>
      <c r="F35" s="24"/>
      <c r="G35" s="58"/>
      <c r="H35" s="58"/>
      <c r="I35" s="58"/>
      <c r="J35" s="24"/>
      <c r="K35" s="58"/>
      <c r="L35" s="24"/>
      <c r="M35" s="58"/>
      <c r="N35" s="58"/>
      <c r="O35" s="58"/>
      <c r="P35" s="58"/>
      <c r="Q35" s="58"/>
      <c r="R35" s="58"/>
      <c r="S35" s="58"/>
      <c r="T35" s="82">
        <f t="shared" si="0"/>
        <v>0</v>
      </c>
      <c r="U35" s="60">
        <f t="shared" si="1"/>
        <v>0</v>
      </c>
      <c r="V35" s="21"/>
    </row>
    <row r="36" spans="1:22" x14ac:dyDescent="0.25">
      <c r="A36" s="57"/>
      <c r="B36" s="24"/>
      <c r="C36" s="58"/>
      <c r="D36" s="24"/>
      <c r="E36" s="58"/>
      <c r="F36" s="24"/>
      <c r="G36" s="58"/>
      <c r="H36" s="59"/>
      <c r="I36" s="58"/>
      <c r="J36" s="24"/>
      <c r="K36" s="58"/>
      <c r="L36" s="24"/>
      <c r="M36" s="58"/>
      <c r="N36" s="58"/>
      <c r="O36" s="58"/>
      <c r="P36" s="58"/>
      <c r="Q36" s="58"/>
      <c r="R36" s="24"/>
      <c r="S36" s="25"/>
      <c r="T36" s="82">
        <f t="shared" si="0"/>
        <v>0</v>
      </c>
      <c r="U36" s="60">
        <f t="shared" si="1"/>
        <v>0</v>
      </c>
      <c r="V36" s="21"/>
    </row>
    <row r="37" spans="1:22" x14ac:dyDescent="0.25">
      <c r="A37" s="57"/>
      <c r="B37" s="24"/>
      <c r="C37" s="58"/>
      <c r="D37" s="24"/>
      <c r="E37" s="58"/>
      <c r="F37" s="24"/>
      <c r="G37" s="58"/>
      <c r="H37" s="59"/>
      <c r="I37" s="58"/>
      <c r="J37" s="24"/>
      <c r="K37" s="58"/>
      <c r="L37" s="24"/>
      <c r="M37" s="58"/>
      <c r="N37" s="58"/>
      <c r="O37" s="58"/>
      <c r="P37" s="58"/>
      <c r="Q37" s="58"/>
      <c r="R37" s="24"/>
      <c r="S37" s="25"/>
      <c r="T37" s="82">
        <f t="shared" si="0"/>
        <v>0</v>
      </c>
      <c r="U37" s="60">
        <f t="shared" si="1"/>
        <v>0</v>
      </c>
      <c r="V37" s="21"/>
    </row>
    <row r="38" spans="1:22" x14ac:dyDescent="0.25">
      <c r="A38" s="57"/>
      <c r="B38" s="24"/>
      <c r="C38" s="58"/>
      <c r="D38" s="24"/>
      <c r="E38" s="58"/>
      <c r="F38" s="24"/>
      <c r="G38" s="58"/>
      <c r="H38" s="59"/>
      <c r="I38" s="58"/>
      <c r="J38" s="24"/>
      <c r="K38" s="58"/>
      <c r="L38" s="24"/>
      <c r="M38" s="58"/>
      <c r="N38" s="58"/>
      <c r="O38" s="58"/>
      <c r="P38" s="58"/>
      <c r="Q38" s="58"/>
      <c r="R38" s="24"/>
      <c r="S38" s="25"/>
      <c r="T38" s="82">
        <f t="shared" si="0"/>
        <v>0</v>
      </c>
      <c r="U38" s="60">
        <f t="shared" si="1"/>
        <v>0</v>
      </c>
      <c r="V38" s="21"/>
    </row>
    <row r="39" spans="1:22" x14ac:dyDescent="0.25">
      <c r="A39" s="57"/>
      <c r="B39" s="24"/>
      <c r="C39" s="58"/>
      <c r="D39" s="24"/>
      <c r="E39" s="58"/>
      <c r="F39" s="24"/>
      <c r="G39" s="58"/>
      <c r="H39" s="58"/>
      <c r="I39" s="58"/>
      <c r="J39" s="24"/>
      <c r="K39" s="58"/>
      <c r="L39" s="24"/>
      <c r="M39" s="58"/>
      <c r="N39" s="58"/>
      <c r="O39" s="58"/>
      <c r="P39" s="58"/>
      <c r="Q39" s="58"/>
      <c r="R39" s="24"/>
      <c r="S39" s="25"/>
      <c r="T39" s="82">
        <f t="shared" si="0"/>
        <v>0</v>
      </c>
      <c r="U39" s="60">
        <f t="shared" si="1"/>
        <v>0</v>
      </c>
      <c r="V39" s="21"/>
    </row>
    <row r="40" spans="1:22" x14ac:dyDescent="0.25">
      <c r="A40" s="57"/>
      <c r="B40" s="24"/>
      <c r="C40" s="58"/>
      <c r="D40" s="24"/>
      <c r="E40" s="58"/>
      <c r="F40" s="24"/>
      <c r="G40" s="58"/>
      <c r="H40" s="58"/>
      <c r="I40" s="58"/>
      <c r="J40" s="24"/>
      <c r="K40" s="58"/>
      <c r="L40" s="24"/>
      <c r="M40" s="58"/>
      <c r="N40" s="58"/>
      <c r="O40" s="58"/>
      <c r="P40" s="58"/>
      <c r="Q40" s="58"/>
      <c r="R40" s="24"/>
      <c r="S40" s="25"/>
      <c r="T40" s="82">
        <f t="shared" si="0"/>
        <v>0</v>
      </c>
      <c r="U40" s="60">
        <f t="shared" si="1"/>
        <v>0</v>
      </c>
      <c r="V40" s="21"/>
    </row>
    <row r="41" spans="1:22" x14ac:dyDescent="0.25">
      <c r="A41" s="57"/>
      <c r="B41" s="24"/>
      <c r="C41" s="58"/>
      <c r="D41" s="24"/>
      <c r="E41" s="58"/>
      <c r="F41" s="24"/>
      <c r="G41" s="58"/>
      <c r="H41" s="58"/>
      <c r="I41" s="58"/>
      <c r="J41" s="24"/>
      <c r="K41" s="58"/>
      <c r="L41" s="24"/>
      <c r="M41" s="58"/>
      <c r="N41" s="58"/>
      <c r="O41" s="58"/>
      <c r="P41" s="58"/>
      <c r="Q41" s="58"/>
      <c r="R41" s="24"/>
      <c r="S41" s="25"/>
      <c r="T41" s="82">
        <f t="shared" si="0"/>
        <v>0</v>
      </c>
      <c r="U41" s="60">
        <f t="shared" si="1"/>
        <v>0</v>
      </c>
      <c r="V41" s="21"/>
    </row>
    <row r="42" spans="1:22" x14ac:dyDescent="0.25">
      <c r="A42" s="57"/>
      <c r="B42" s="24"/>
      <c r="C42" s="58"/>
      <c r="D42" s="24"/>
      <c r="E42" s="58"/>
      <c r="F42" s="24"/>
      <c r="G42" s="58"/>
      <c r="H42" s="58"/>
      <c r="I42" s="58"/>
      <c r="J42" s="24"/>
      <c r="K42" s="58"/>
      <c r="L42" s="24"/>
      <c r="M42" s="58"/>
      <c r="N42" s="58"/>
      <c r="O42" s="58"/>
      <c r="P42" s="58"/>
      <c r="Q42" s="58"/>
      <c r="R42" s="24"/>
      <c r="S42" s="25"/>
      <c r="T42" s="82">
        <f t="shared" si="0"/>
        <v>0</v>
      </c>
      <c r="U42" s="60">
        <f t="shared" si="1"/>
        <v>0</v>
      </c>
      <c r="V42" s="21"/>
    </row>
    <row r="43" spans="1:22" x14ac:dyDescent="0.25">
      <c r="A43" s="57"/>
      <c r="B43" s="24"/>
      <c r="C43" s="58"/>
      <c r="D43" s="24"/>
      <c r="E43" s="58"/>
      <c r="F43" s="24"/>
      <c r="G43" s="58"/>
      <c r="H43" s="58"/>
      <c r="I43" s="58"/>
      <c r="J43" s="24"/>
      <c r="K43" s="58"/>
      <c r="L43" s="24"/>
      <c r="M43" s="58"/>
      <c r="N43" s="58"/>
      <c r="O43" s="58"/>
      <c r="P43" s="58"/>
      <c r="Q43" s="58"/>
      <c r="R43" s="24"/>
      <c r="S43" s="25"/>
      <c r="T43" s="82">
        <f t="shared" si="0"/>
        <v>0</v>
      </c>
      <c r="U43" s="60">
        <f t="shared" si="1"/>
        <v>0</v>
      </c>
      <c r="V43" s="21"/>
    </row>
    <row r="44" spans="1:22" x14ac:dyDescent="0.25">
      <c r="A44" s="57"/>
      <c r="B44" s="24"/>
      <c r="C44" s="58"/>
      <c r="D44" s="24"/>
      <c r="E44" s="58"/>
      <c r="F44" s="24"/>
      <c r="G44" s="58"/>
      <c r="H44" s="58"/>
      <c r="I44" s="58"/>
      <c r="J44" s="24"/>
      <c r="K44" s="58"/>
      <c r="L44" s="24"/>
      <c r="M44" s="58"/>
      <c r="N44" s="58"/>
      <c r="O44" s="58"/>
      <c r="P44" s="58"/>
      <c r="Q44" s="58"/>
      <c r="R44" s="24"/>
      <c r="S44" s="25"/>
      <c r="T44" s="82">
        <f t="shared" si="0"/>
        <v>0</v>
      </c>
      <c r="U44" s="60">
        <f t="shared" si="1"/>
        <v>0</v>
      </c>
      <c r="V44" s="21"/>
    </row>
    <row r="45" spans="1:22" x14ac:dyDescent="0.25">
      <c r="A45" s="57"/>
      <c r="B45" s="24"/>
      <c r="C45" s="58"/>
      <c r="D45" s="24"/>
      <c r="E45" s="58"/>
      <c r="F45" s="24"/>
      <c r="G45" s="58"/>
      <c r="H45" s="58"/>
      <c r="I45" s="58"/>
      <c r="J45" s="24"/>
      <c r="K45" s="58"/>
      <c r="L45" s="24"/>
      <c r="M45" s="58"/>
      <c r="N45" s="58"/>
      <c r="O45" s="58"/>
      <c r="P45" s="58"/>
      <c r="Q45" s="58"/>
      <c r="R45" s="24"/>
      <c r="S45" s="25"/>
      <c r="T45" s="82">
        <f t="shared" si="0"/>
        <v>0</v>
      </c>
      <c r="U45" s="60">
        <f t="shared" si="1"/>
        <v>0</v>
      </c>
      <c r="V45" s="21"/>
    </row>
    <row r="46" spans="1:22" x14ac:dyDescent="0.25">
      <c r="A46" s="57"/>
      <c r="B46" s="24"/>
      <c r="C46" s="58"/>
      <c r="D46" s="24"/>
      <c r="E46" s="25"/>
      <c r="F46" s="24"/>
      <c r="G46" s="58"/>
      <c r="H46" s="58"/>
      <c r="I46" s="58"/>
      <c r="J46" s="24"/>
      <c r="K46" s="58"/>
      <c r="L46" s="24"/>
      <c r="M46" s="58"/>
      <c r="N46" s="58"/>
      <c r="O46" s="58"/>
      <c r="P46" s="58"/>
      <c r="Q46" s="58"/>
      <c r="R46" s="24"/>
      <c r="S46" s="25"/>
      <c r="T46" s="82">
        <f t="shared" si="0"/>
        <v>0</v>
      </c>
      <c r="U46" s="60">
        <f t="shared" si="1"/>
        <v>0</v>
      </c>
      <c r="V46" s="21"/>
    </row>
    <row r="47" spans="1:22" ht="15.75" thickBot="1" x14ac:dyDescent="0.3">
      <c r="A47" s="57"/>
      <c r="B47" s="24"/>
      <c r="C47" s="58"/>
      <c r="D47" s="24"/>
      <c r="E47" s="25"/>
      <c r="F47" s="24"/>
      <c r="G47" s="58"/>
      <c r="H47" s="58"/>
      <c r="I47" s="58"/>
      <c r="J47" s="24"/>
      <c r="K47" s="58"/>
      <c r="L47" s="24"/>
      <c r="M47" s="58"/>
      <c r="N47" s="58"/>
      <c r="O47" s="58"/>
      <c r="P47" s="58"/>
      <c r="Q47" s="58"/>
      <c r="R47" s="24"/>
      <c r="S47" s="25"/>
      <c r="T47" s="82">
        <f t="shared" si="0"/>
        <v>0</v>
      </c>
      <c r="U47" s="60">
        <f t="shared" si="1"/>
        <v>0</v>
      </c>
      <c r="V47" s="22"/>
    </row>
    <row r="48" spans="1:22" x14ac:dyDescent="0.25">
      <c r="A48" s="62"/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58">
        <f>SUM(T4:T47)</f>
        <v>0</v>
      </c>
      <c r="U48" s="72">
        <f>SUM(U4:U47)</f>
        <v>0</v>
      </c>
      <c r="V48" s="18">
        <f>SUM(V4:V47)</f>
        <v>0</v>
      </c>
    </row>
    <row r="49" spans="1:23" ht="16.5" thickBot="1" x14ac:dyDescent="0.3">
      <c r="A49" s="65" t="s">
        <v>55</v>
      </c>
      <c r="B49" s="66"/>
      <c r="C49" s="67">
        <f>SUM(C4:C48)</f>
        <v>0</v>
      </c>
      <c r="D49" s="66"/>
      <c r="E49" s="67">
        <f>SUM(E4:E48)</f>
        <v>0</v>
      </c>
      <c r="F49" s="66"/>
      <c r="G49" s="67">
        <f>SUM(G4:G48)</f>
        <v>0</v>
      </c>
      <c r="H49" s="66"/>
      <c r="I49" s="67">
        <f>SUM(I4:I48)</f>
        <v>0</v>
      </c>
      <c r="J49" s="66"/>
      <c r="K49" s="67">
        <f>SUM(K4:K48)</f>
        <v>0</v>
      </c>
      <c r="L49" s="66"/>
      <c r="M49" s="67">
        <f>SUM(M4:M48)</f>
        <v>0</v>
      </c>
      <c r="N49" s="66"/>
      <c r="O49" s="67">
        <f>SUM(O4:O48)</f>
        <v>0</v>
      </c>
      <c r="P49" s="66"/>
      <c r="Q49" s="67">
        <f>SUM(Q4:Q48)</f>
        <v>0</v>
      </c>
      <c r="R49" s="66"/>
      <c r="S49" s="67">
        <f>SUM(S4:S48)</f>
        <v>0</v>
      </c>
      <c r="T49" s="66"/>
      <c r="U49" s="68">
        <f>SUM(B49:T49)</f>
        <v>0</v>
      </c>
    </row>
    <row r="50" spans="1:23" ht="15.75" thickBot="1" x14ac:dyDescent="0.3">
      <c r="A50" s="69" t="s">
        <v>29</v>
      </c>
      <c r="B50" s="70"/>
      <c r="C50" s="71" t="e">
        <f>C49*100/U48</f>
        <v>#DIV/0!</v>
      </c>
      <c r="D50" s="70"/>
      <c r="E50" s="71" t="e">
        <f>+E49*100/U49</f>
        <v>#DIV/0!</v>
      </c>
      <c r="F50" s="70"/>
      <c r="G50" s="71" t="e">
        <f>+G49*100/U49</f>
        <v>#DIV/0!</v>
      </c>
      <c r="H50" s="70"/>
      <c r="I50" s="71" t="e">
        <f>+I49*100/U49</f>
        <v>#DIV/0!</v>
      </c>
      <c r="J50" s="70"/>
      <c r="K50" s="71" t="e">
        <f>+K49*100/U49</f>
        <v>#DIV/0!</v>
      </c>
      <c r="L50" s="70"/>
      <c r="M50" s="71" t="e">
        <f>+M49*100/U49</f>
        <v>#DIV/0!</v>
      </c>
      <c r="N50" s="70"/>
      <c r="O50" s="71" t="e">
        <f>+O49*100/U49</f>
        <v>#DIV/0!</v>
      </c>
      <c r="P50" s="70"/>
      <c r="Q50" s="71" t="e">
        <f>+Q49*100/U49</f>
        <v>#DIV/0!</v>
      </c>
      <c r="R50" s="70"/>
      <c r="S50" s="71" t="e">
        <f>+S49*100/U49</f>
        <v>#DIV/0!</v>
      </c>
      <c r="T50" s="70"/>
      <c r="U50" s="72" t="e">
        <f>+C50+E50+G50+I50+K50+M50+O50+Q50+S50</f>
        <v>#DIV/0!</v>
      </c>
      <c r="W50" s="17"/>
    </row>
    <row r="51" spans="1:23" ht="15.75" thickBot="1" x14ac:dyDescent="0.3">
      <c r="A51" s="69" t="s">
        <v>28</v>
      </c>
      <c r="B51" s="73">
        <f>SUM(B4:B47)</f>
        <v>0</v>
      </c>
      <c r="C51" s="70"/>
      <c r="D51" s="73">
        <f>SUM(D4:D47)</f>
        <v>0</v>
      </c>
      <c r="E51" s="70"/>
      <c r="F51" s="73">
        <f>SUM(F4:F47)</f>
        <v>0</v>
      </c>
      <c r="G51" s="70"/>
      <c r="H51" s="73">
        <f>SUM(H4:H47)</f>
        <v>0</v>
      </c>
      <c r="I51" s="70"/>
      <c r="J51" s="73">
        <f>SUM(J4:J47)</f>
        <v>0</v>
      </c>
      <c r="K51" s="70"/>
      <c r="L51" s="73">
        <f>SUM(L4:L47)</f>
        <v>0</v>
      </c>
      <c r="M51" s="70"/>
      <c r="N51" s="73">
        <f>SUM(N4:N47)</f>
        <v>0</v>
      </c>
      <c r="O51" s="70"/>
      <c r="P51" s="73">
        <f>SUM(P4:P47)</f>
        <v>0</v>
      </c>
      <c r="Q51" s="70"/>
      <c r="R51" s="73">
        <f>SUM(R4:R47)</f>
        <v>0</v>
      </c>
      <c r="S51" s="70"/>
      <c r="T51" s="70"/>
      <c r="U51" s="74">
        <f>SUM(B51:T51)</f>
        <v>0</v>
      </c>
    </row>
    <row r="52" spans="1:23" ht="15.75" thickBot="1" x14ac:dyDescent="0.3">
      <c r="A52" s="75" t="s">
        <v>27</v>
      </c>
      <c r="B52" s="76" t="e">
        <f>+B51*100/U51</f>
        <v>#DIV/0!</v>
      </c>
      <c r="C52" s="77"/>
      <c r="D52" s="78" t="e">
        <f>+D51*100/U51</f>
        <v>#DIV/0!</v>
      </c>
      <c r="E52" s="77"/>
      <c r="F52" s="78" t="e">
        <f>+F51*100/U51</f>
        <v>#DIV/0!</v>
      </c>
      <c r="G52" s="77"/>
      <c r="H52" s="78" t="e">
        <f>+H51*100/U51</f>
        <v>#DIV/0!</v>
      </c>
      <c r="I52" s="77"/>
      <c r="J52" s="78" t="e">
        <f>+J51*100/U51</f>
        <v>#DIV/0!</v>
      </c>
      <c r="K52" s="77"/>
      <c r="L52" s="78" t="e">
        <f>+L51*100/U51</f>
        <v>#DIV/0!</v>
      </c>
      <c r="M52" s="77"/>
      <c r="N52" s="78" t="e">
        <f>+N51*100/U51</f>
        <v>#DIV/0!</v>
      </c>
      <c r="O52" s="77"/>
      <c r="P52" s="78" t="e">
        <f>+P51*100/U51</f>
        <v>#DIV/0!</v>
      </c>
      <c r="Q52" s="77"/>
      <c r="R52" s="78" t="e">
        <f>+R51*100/U51</f>
        <v>#DIV/0!</v>
      </c>
      <c r="S52" s="77"/>
      <c r="T52" s="77"/>
      <c r="U52" s="79" t="e">
        <f>SUM(B52:T52)</f>
        <v>#DIV/0!</v>
      </c>
    </row>
    <row r="53" spans="1:23" x14ac:dyDescent="0.25">
      <c r="A53" s="16"/>
      <c r="B53" s="15"/>
      <c r="C53" s="13"/>
      <c r="D53" s="14"/>
      <c r="E53" s="13"/>
      <c r="F53" s="14"/>
      <c r="G53" s="13"/>
      <c r="H53" s="14"/>
      <c r="I53" s="13"/>
      <c r="J53" s="14"/>
      <c r="K53" s="13"/>
      <c r="L53" s="12"/>
      <c r="M53" s="11"/>
      <c r="N53" s="12"/>
      <c r="O53" s="11"/>
      <c r="P53" s="12"/>
      <c r="Q53" s="11"/>
      <c r="R53" s="12"/>
      <c r="S53" s="11"/>
      <c r="T53" s="11"/>
      <c r="U53" s="10"/>
    </row>
    <row r="54" spans="1:23" x14ac:dyDescent="0.25">
      <c r="A54" s="9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23" x14ac:dyDescent="0.25">
      <c r="A55" s="8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23" x14ac:dyDescent="0.25">
      <c r="F56" s="6"/>
      <c r="J56" s="5"/>
      <c r="L56" s="4"/>
    </row>
    <row r="57" spans="1:23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</sheetData>
  <mergeCells count="11">
    <mergeCell ref="P2:Q2"/>
    <mergeCell ref="T2:V2"/>
    <mergeCell ref="A1:U1"/>
    <mergeCell ref="B2:C2"/>
    <mergeCell ref="D2:E2"/>
    <mergeCell ref="F2:G2"/>
    <mergeCell ref="J2:K2"/>
    <mergeCell ref="L2:M2"/>
    <mergeCell ref="R2:S2"/>
    <mergeCell ref="H2:I2"/>
    <mergeCell ref="N2:O2"/>
  </mergeCells>
  <pageMargins left="0.11811023622047245" right="0.11811023622047245" top="0" bottom="0.15748031496062992" header="0.31496062992125984" footer="0.31496062992125984"/>
  <pageSetup paperSize="9" scale="6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8" sqref="D8"/>
    </sheetView>
  </sheetViews>
  <sheetFormatPr baseColWidth="10" defaultRowHeight="15" x14ac:dyDescent="0.25"/>
  <cols>
    <col min="1" max="1" width="37.125" customWidth="1"/>
    <col min="2" max="2" width="12" customWidth="1"/>
    <col min="3" max="3" width="7.25" customWidth="1"/>
    <col min="4" max="4" width="12.75" customWidth="1"/>
    <col min="5" max="5" width="14.25" customWidth="1"/>
    <col min="6" max="6" width="14.625" customWidth="1"/>
    <col min="7" max="7" width="15.5" customWidth="1"/>
    <col min="8" max="8" width="15.75" customWidth="1"/>
  </cols>
  <sheetData>
    <row r="1" spans="1:8" ht="21" customHeight="1" x14ac:dyDescent="0.25">
      <c r="A1" s="90" t="s">
        <v>41</v>
      </c>
      <c r="B1" s="90"/>
      <c r="C1" s="90"/>
      <c r="D1" s="90"/>
      <c r="E1" s="90"/>
      <c r="F1" s="90"/>
      <c r="G1" s="90"/>
      <c r="H1" s="90"/>
    </row>
    <row r="2" spans="1:8" ht="21" customHeight="1" x14ac:dyDescent="0.25">
      <c r="A2" s="90"/>
      <c r="B2" s="90"/>
      <c r="C2" s="90"/>
      <c r="D2" s="90"/>
      <c r="E2" s="90"/>
      <c r="F2" s="90"/>
      <c r="G2" s="90"/>
      <c r="H2" s="90"/>
    </row>
    <row r="3" spans="1:8" ht="21" customHeight="1" x14ac:dyDescent="0.25">
      <c r="A3" s="29"/>
      <c r="B3" s="29"/>
      <c r="C3" s="29"/>
      <c r="D3" s="29"/>
    </row>
    <row r="4" spans="1:8" ht="24.95" customHeight="1" x14ac:dyDescent="0.25">
      <c r="A4" s="91" t="s">
        <v>42</v>
      </c>
      <c r="B4" s="91"/>
      <c r="C4" s="91"/>
      <c r="D4" s="91"/>
      <c r="E4" s="91"/>
      <c r="F4" s="91"/>
      <c r="G4" s="91"/>
      <c r="H4" s="91"/>
    </row>
    <row r="5" spans="1:8" ht="18.75" x14ac:dyDescent="0.3">
      <c r="A5" s="30"/>
    </row>
    <row r="6" spans="1:8" ht="50.1" customHeight="1" x14ac:dyDescent="0.25">
      <c r="A6" s="2" t="s">
        <v>43</v>
      </c>
      <c r="B6" s="27"/>
      <c r="D6" s="92" t="s">
        <v>48</v>
      </c>
      <c r="E6" s="94" t="s">
        <v>47</v>
      </c>
      <c r="F6" s="95"/>
      <c r="G6" s="94" t="s">
        <v>38</v>
      </c>
      <c r="H6" s="95"/>
    </row>
    <row r="7" spans="1:8" ht="50.1" customHeight="1" x14ac:dyDescent="0.25">
      <c r="A7" s="2" t="s">
        <v>37</v>
      </c>
      <c r="B7" s="27">
        <f>'Tableau des résultats'!V48</f>
        <v>0</v>
      </c>
      <c r="D7" s="93"/>
      <c r="E7" s="2" t="s">
        <v>4</v>
      </c>
      <c r="F7" s="2" t="s">
        <v>3</v>
      </c>
      <c r="G7" s="2" t="s">
        <v>4</v>
      </c>
      <c r="H7" s="2" t="s">
        <v>3</v>
      </c>
    </row>
    <row r="8" spans="1:8" ht="50.1" customHeight="1" x14ac:dyDescent="0.25">
      <c r="A8" s="2" t="s">
        <v>44</v>
      </c>
      <c r="B8" s="26">
        <v>0</v>
      </c>
      <c r="D8" s="2"/>
      <c r="E8" s="2"/>
      <c r="F8" s="2"/>
      <c r="G8" s="2"/>
      <c r="H8" s="2"/>
    </row>
    <row r="9" spans="1:8" ht="50.1" customHeight="1" x14ac:dyDescent="0.25">
      <c r="A9" s="2" t="s">
        <v>45</v>
      </c>
      <c r="B9" s="27"/>
      <c r="D9" s="2"/>
      <c r="E9" s="2"/>
      <c r="F9" s="2"/>
      <c r="G9" s="2"/>
      <c r="H9" s="2"/>
    </row>
    <row r="10" spans="1:8" ht="50.1" customHeight="1" x14ac:dyDescent="0.25">
      <c r="A10" s="2" t="s">
        <v>39</v>
      </c>
      <c r="B10" s="27"/>
      <c r="D10" s="2"/>
      <c r="E10" s="2"/>
      <c r="F10" s="2"/>
      <c r="G10" s="2"/>
      <c r="H10" s="2"/>
    </row>
    <row r="11" spans="1:8" ht="50.1" customHeight="1" x14ac:dyDescent="0.25">
      <c r="A11" s="2" t="s">
        <v>46</v>
      </c>
      <c r="B11" s="27"/>
      <c r="D11" s="2"/>
      <c r="E11" s="2"/>
      <c r="F11" s="2"/>
      <c r="G11" s="2"/>
      <c r="H11" s="2"/>
    </row>
    <row r="12" spans="1:8" ht="50.1" customHeight="1" x14ac:dyDescent="0.25">
      <c r="A12" s="2" t="s">
        <v>40</v>
      </c>
      <c r="B12" s="27"/>
      <c r="D12" s="2"/>
      <c r="E12" s="2"/>
      <c r="F12" s="2"/>
      <c r="G12" s="2"/>
      <c r="H12" s="2"/>
    </row>
    <row r="13" spans="1:8" x14ac:dyDescent="0.25">
      <c r="A13" s="3"/>
      <c r="B13" s="3"/>
      <c r="D13" s="2"/>
      <c r="E13" s="2"/>
      <c r="F13" s="2"/>
      <c r="G13" s="2"/>
      <c r="H13" s="2"/>
    </row>
    <row r="14" spans="1:8" x14ac:dyDescent="0.25">
      <c r="D14" s="2"/>
      <c r="E14" s="2"/>
      <c r="F14" s="2"/>
      <c r="G14" s="2"/>
      <c r="H14" s="2"/>
    </row>
    <row r="15" spans="1:8" x14ac:dyDescent="0.25">
      <c r="D15" s="2"/>
      <c r="E15" s="2"/>
      <c r="F15" s="2"/>
      <c r="G15" s="2"/>
      <c r="H15" s="2"/>
    </row>
    <row r="16" spans="1:8" x14ac:dyDescent="0.25">
      <c r="D16" s="2"/>
      <c r="E16" s="2"/>
      <c r="F16" s="2"/>
      <c r="G16" s="2"/>
      <c r="H16" s="2"/>
    </row>
    <row r="17" spans="4:8" x14ac:dyDescent="0.25">
      <c r="D17" s="2"/>
      <c r="E17" s="2"/>
      <c r="F17" s="2"/>
      <c r="G17" s="2"/>
      <c r="H17" s="2"/>
    </row>
  </sheetData>
  <mergeCells count="5">
    <mergeCell ref="A1:H2"/>
    <mergeCell ref="A4:H4"/>
    <mergeCell ref="D6:D7"/>
    <mergeCell ref="G6:H6"/>
    <mergeCell ref="E6:F6"/>
  </mergeCells>
  <pageMargins left="0.11811023622047244" right="0.11811023622047244" top="0.19685039370078741" bottom="0.31496062992125984" header="0.11811023622047244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I22" sqref="I22"/>
    </sheetView>
  </sheetViews>
  <sheetFormatPr baseColWidth="10" defaultRowHeight="15" x14ac:dyDescent="0.25"/>
  <cols>
    <col min="1" max="1" width="19.625" customWidth="1"/>
    <col min="2" max="2" width="18" customWidth="1"/>
    <col min="3" max="3" width="24.375" customWidth="1"/>
    <col min="4" max="4" width="22.375" customWidth="1"/>
  </cols>
  <sheetData>
    <row r="1" spans="1:4" ht="15" customHeight="1" x14ac:dyDescent="0.25">
      <c r="A1" s="90" t="s">
        <v>41</v>
      </c>
      <c r="B1" s="90"/>
      <c r="C1" s="90"/>
      <c r="D1" s="90"/>
    </row>
    <row r="2" spans="1:4" ht="15" customHeight="1" x14ac:dyDescent="0.25">
      <c r="A2" s="90"/>
      <c r="B2" s="90"/>
      <c r="C2" s="90"/>
      <c r="D2" s="90"/>
    </row>
    <row r="3" spans="1:4" ht="15" customHeight="1" x14ac:dyDescent="0.25">
      <c r="A3" s="29"/>
      <c r="B3" s="29"/>
      <c r="C3" s="29"/>
      <c r="D3" s="29"/>
    </row>
    <row r="4" spans="1:4" ht="18.75" x14ac:dyDescent="0.25">
      <c r="A4" s="96" t="s">
        <v>50</v>
      </c>
      <c r="B4" s="96"/>
      <c r="C4" s="96"/>
      <c r="D4" s="96"/>
    </row>
    <row r="6" spans="1:4" x14ac:dyDescent="0.25">
      <c r="A6" s="97" t="s">
        <v>49</v>
      </c>
      <c r="B6" s="98"/>
      <c r="C6" s="26">
        <f>'Données de calcul'!B8/1000</f>
        <v>0</v>
      </c>
    </row>
    <row r="8" spans="1:4" ht="30" x14ac:dyDescent="0.25">
      <c r="A8" s="33" t="s">
        <v>48</v>
      </c>
      <c r="B8" s="34" t="s">
        <v>1</v>
      </c>
      <c r="C8" s="34" t="s">
        <v>5</v>
      </c>
      <c r="D8" s="35" t="s">
        <v>2</v>
      </c>
    </row>
    <row r="9" spans="1:4" x14ac:dyDescent="0.25">
      <c r="A9" s="31"/>
      <c r="B9" s="80" t="e">
        <f xml:space="preserve"> 'Données de calcul'!E8/'Données de calcul'!B11*(C6/2)</f>
        <v>#DIV/0!</v>
      </c>
      <c r="C9" s="80" t="e">
        <f>('Données de calcul'!F8/'Données de calcul'!B9)*(C6/2)</f>
        <v>#DIV/0!</v>
      </c>
      <c r="D9" s="49" t="e">
        <f t="shared" ref="D9:D18" si="0">SUM(B9+C9)</f>
        <v>#DIV/0!</v>
      </c>
    </row>
    <row r="10" spans="1:4" x14ac:dyDescent="0.25">
      <c r="A10" s="31"/>
      <c r="B10" s="80" t="e">
        <f xml:space="preserve"> 'Données de calcul'!E9/'Données de calcul'!B11*(C6/2)</f>
        <v>#DIV/0!</v>
      </c>
      <c r="C10" s="80" t="e">
        <f>('Données de calcul'!F9/'Données de calcul'!B9)*(C6/2)</f>
        <v>#DIV/0!</v>
      </c>
      <c r="D10" s="49" t="e">
        <f t="shared" si="0"/>
        <v>#DIV/0!</v>
      </c>
    </row>
    <row r="11" spans="1:4" x14ac:dyDescent="0.25">
      <c r="A11" s="31"/>
      <c r="B11" s="80" t="e">
        <f xml:space="preserve"> 'Données de calcul'!E10/'Données de calcul'!B11*(C6/2)</f>
        <v>#DIV/0!</v>
      </c>
      <c r="C11" s="80" t="e">
        <f>('Données de calcul'!F10/'Données de calcul'!B9)*(C6/2)</f>
        <v>#DIV/0!</v>
      </c>
      <c r="D11" s="49" t="e">
        <f t="shared" si="0"/>
        <v>#DIV/0!</v>
      </c>
    </row>
    <row r="12" spans="1:4" x14ac:dyDescent="0.25">
      <c r="A12" s="31"/>
      <c r="B12" s="80" t="e">
        <f xml:space="preserve"> 'Données de calcul'!E11/'Données de calcul'!B11*(C6/2)</f>
        <v>#DIV/0!</v>
      </c>
      <c r="C12" s="80" t="e">
        <f>('Données de calcul'!F11/'Données de calcul'!B9)*(C6/2)</f>
        <v>#DIV/0!</v>
      </c>
      <c r="D12" s="49" t="e">
        <f t="shared" si="0"/>
        <v>#DIV/0!</v>
      </c>
    </row>
    <row r="13" spans="1:4" x14ac:dyDescent="0.25">
      <c r="A13" s="31"/>
      <c r="B13" s="80" t="e">
        <f xml:space="preserve"> 'Données de calcul'!E12/'Données de calcul'!B11*(C6/2)</f>
        <v>#DIV/0!</v>
      </c>
      <c r="C13" s="80" t="e">
        <f>('Données de calcul'!F12/'Données de calcul'!B9)*(C6/2)</f>
        <v>#DIV/0!</v>
      </c>
      <c r="D13" s="49" t="e">
        <f t="shared" si="0"/>
        <v>#DIV/0!</v>
      </c>
    </row>
    <row r="14" spans="1:4" x14ac:dyDescent="0.25">
      <c r="A14" s="31"/>
      <c r="B14" s="80" t="e">
        <f xml:space="preserve"> 'Données de calcul'!E13/'Données de calcul'!B11*(C6/2)</f>
        <v>#DIV/0!</v>
      </c>
      <c r="C14" s="80" t="e">
        <f>('Données de calcul'!F13/'Données de calcul'!B9)*(C6/2)</f>
        <v>#DIV/0!</v>
      </c>
      <c r="D14" s="49" t="e">
        <f t="shared" si="0"/>
        <v>#DIV/0!</v>
      </c>
    </row>
    <row r="15" spans="1:4" x14ac:dyDescent="0.25">
      <c r="A15" s="31"/>
      <c r="B15" s="80" t="e">
        <f xml:space="preserve"> 'Données de calcul'!E14/'Données de calcul'!B11*(C6/2)</f>
        <v>#DIV/0!</v>
      </c>
      <c r="C15" s="80" t="e">
        <f>('Données de calcul'!F14/'Données de calcul'!B9)*(C6/2)</f>
        <v>#DIV/0!</v>
      </c>
      <c r="D15" s="49" t="e">
        <f t="shared" si="0"/>
        <v>#DIV/0!</v>
      </c>
    </row>
    <row r="16" spans="1:4" x14ac:dyDescent="0.25">
      <c r="A16" s="31"/>
      <c r="B16" s="80" t="e">
        <f xml:space="preserve"> 'Données de calcul'!E15/'Données de calcul'!B11*(C6/2)</f>
        <v>#DIV/0!</v>
      </c>
      <c r="C16" s="80" t="e">
        <f>('Données de calcul'!F15/'Données de calcul'!B9)*(C6/2)</f>
        <v>#DIV/0!</v>
      </c>
      <c r="D16" s="49" t="e">
        <f t="shared" si="0"/>
        <v>#DIV/0!</v>
      </c>
    </row>
    <row r="17" spans="1:4" x14ac:dyDescent="0.25">
      <c r="A17" s="31"/>
      <c r="B17" s="80" t="e">
        <f>'Données de calcul'!E16/'Données de calcul'!B11*(C6/2)</f>
        <v>#DIV/0!</v>
      </c>
      <c r="C17" s="80" t="e">
        <f>('Données de calcul'!F16/'Données de calcul'!B9)*(C6/2)</f>
        <v>#DIV/0!</v>
      </c>
      <c r="D17" s="49" t="e">
        <f t="shared" si="0"/>
        <v>#DIV/0!</v>
      </c>
    </row>
    <row r="18" spans="1:4" x14ac:dyDescent="0.25">
      <c r="A18" s="32"/>
      <c r="B18" s="81" t="e">
        <f xml:space="preserve"> 'Données de calcul'!E17/'Données de calcul'!B11*(C6/2)</f>
        <v>#DIV/0!</v>
      </c>
      <c r="C18" s="81" t="e">
        <f>('Données de calcul'!F17/'Données de calcul'!B9)*(C6/2)</f>
        <v>#DIV/0!</v>
      </c>
      <c r="D18" s="50" t="e">
        <f t="shared" si="0"/>
        <v>#DIV/0!</v>
      </c>
    </row>
  </sheetData>
  <mergeCells count="3">
    <mergeCell ref="A1:D2"/>
    <mergeCell ref="A4:D4"/>
    <mergeCell ref="A6:B6"/>
  </mergeCells>
  <pageMargins left="0.11811023622047244" right="0.11811023622047244" top="0.19685039370078741" bottom="0.31496062992125984" header="0.11811023622047244" footer="0.19685039370078741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F21" sqref="F21"/>
    </sheetView>
  </sheetViews>
  <sheetFormatPr baseColWidth="10" defaultRowHeight="15" x14ac:dyDescent="0.25"/>
  <cols>
    <col min="1" max="1" width="21.875" customWidth="1"/>
    <col min="3" max="3" width="7.5" customWidth="1"/>
    <col min="4" max="4" width="16.625" customWidth="1"/>
    <col min="5" max="5" width="20.625" customWidth="1"/>
    <col min="6" max="6" width="25.625" customWidth="1"/>
    <col min="7" max="7" width="28.375" customWidth="1"/>
  </cols>
  <sheetData>
    <row r="1" spans="1:7" ht="36" customHeight="1" x14ac:dyDescent="0.25">
      <c r="A1" s="90" t="s">
        <v>41</v>
      </c>
      <c r="B1" s="90"/>
      <c r="C1" s="90"/>
      <c r="D1" s="90"/>
      <c r="E1" s="90"/>
      <c r="F1" s="90"/>
      <c r="G1" s="90"/>
    </row>
    <row r="2" spans="1:7" ht="21" x14ac:dyDescent="0.25">
      <c r="A2" s="29"/>
      <c r="B2" s="29"/>
    </row>
    <row r="3" spans="1:7" ht="21" x14ac:dyDescent="0.35">
      <c r="A3" s="99" t="s">
        <v>51</v>
      </c>
      <c r="B3" s="99"/>
      <c r="C3" s="99"/>
      <c r="D3" s="99"/>
      <c r="E3" s="99"/>
      <c r="F3" s="99"/>
      <c r="G3" s="99"/>
    </row>
    <row r="5" spans="1:7" ht="47.25" x14ac:dyDescent="0.25">
      <c r="A5" s="36" t="s">
        <v>6</v>
      </c>
      <c r="B5" s="37" t="s">
        <v>52</v>
      </c>
    </row>
    <row r="6" spans="1:7" ht="15.75" x14ac:dyDescent="0.25">
      <c r="A6" s="36" t="s">
        <v>7</v>
      </c>
      <c r="B6" s="38">
        <v>100</v>
      </c>
      <c r="D6" s="100" t="s">
        <v>24</v>
      </c>
      <c r="E6" s="101"/>
      <c r="F6" s="39"/>
      <c r="G6" s="28"/>
    </row>
    <row r="7" spans="1:7" ht="15.75" x14ac:dyDescent="0.25">
      <c r="A7" s="36" t="s">
        <v>8</v>
      </c>
      <c r="B7" s="38">
        <v>130</v>
      </c>
      <c r="D7" s="28"/>
      <c r="E7" s="28"/>
      <c r="F7" s="28"/>
      <c r="G7" s="28"/>
    </row>
    <row r="8" spans="1:7" ht="35.25" customHeight="1" x14ac:dyDescent="0.25">
      <c r="A8" s="36" t="s">
        <v>9</v>
      </c>
      <c r="B8" s="38">
        <v>170</v>
      </c>
      <c r="D8" s="43" t="s">
        <v>0</v>
      </c>
      <c r="E8" s="44" t="s">
        <v>1</v>
      </c>
      <c r="F8" s="44" t="s">
        <v>5</v>
      </c>
      <c r="G8" s="45" t="s">
        <v>36</v>
      </c>
    </row>
    <row r="9" spans="1:7" ht="15.75" x14ac:dyDescent="0.25">
      <c r="A9" s="36" t="s">
        <v>10</v>
      </c>
      <c r="B9" s="38">
        <v>210</v>
      </c>
      <c r="D9" s="41"/>
      <c r="E9" s="40" t="e">
        <f xml:space="preserve"> 'Données de calcul'!G8/'Données de calcul'!B12*(F6/2)</f>
        <v>#DIV/0!</v>
      </c>
      <c r="F9" s="40" t="e">
        <f>('Données de calcul'!H8/'Données de calcul'!B10)*(F6/2)</f>
        <v>#DIV/0!</v>
      </c>
      <c r="G9" s="42" t="e">
        <f t="shared" ref="G9:G18" si="0">SUM(E9+F9)</f>
        <v>#DIV/0!</v>
      </c>
    </row>
    <row r="10" spans="1:7" ht="15.75" x14ac:dyDescent="0.25">
      <c r="A10" s="36" t="s">
        <v>11</v>
      </c>
      <c r="B10" s="38">
        <v>250</v>
      </c>
      <c r="D10" s="41"/>
      <c r="E10" s="40" t="e">
        <f xml:space="preserve"> 'Données de calcul'!G9/'Données de calcul'!B12*(F6/2)</f>
        <v>#DIV/0!</v>
      </c>
      <c r="F10" s="40" t="e">
        <f>('Données de calcul'!H9/'Données de calcul'!B10)*(F6/2)</f>
        <v>#DIV/0!</v>
      </c>
      <c r="G10" s="42" t="e">
        <f t="shared" si="0"/>
        <v>#DIV/0!</v>
      </c>
    </row>
    <row r="11" spans="1:7" ht="15.75" x14ac:dyDescent="0.25">
      <c r="A11" s="36" t="s">
        <v>12</v>
      </c>
      <c r="B11" s="38">
        <v>300</v>
      </c>
      <c r="D11" s="41"/>
      <c r="E11" s="40" t="e">
        <f xml:space="preserve"> 'Données de calcul'!G10/'Données de calcul'!B12*(F6/2)</f>
        <v>#DIV/0!</v>
      </c>
      <c r="F11" s="40" t="e">
        <f>('Données de calcul'!H10/'Données de calcul'!B10)*(F6/2)</f>
        <v>#DIV/0!</v>
      </c>
      <c r="G11" s="42" t="e">
        <f t="shared" si="0"/>
        <v>#DIV/0!</v>
      </c>
    </row>
    <row r="12" spans="1:7" ht="15.75" x14ac:dyDescent="0.25">
      <c r="A12" s="36" t="s">
        <v>13</v>
      </c>
      <c r="B12" s="38">
        <v>350</v>
      </c>
      <c r="D12" s="41"/>
      <c r="E12" s="40" t="e">
        <f xml:space="preserve"> 'Données de calcul'!G11/'Données de calcul'!B12*(F6/2)</f>
        <v>#DIV/0!</v>
      </c>
      <c r="F12" s="40" t="e">
        <f>('Données de calcul'!H11/'Données de calcul'!B10)*(F6/2)</f>
        <v>#DIV/0!</v>
      </c>
      <c r="G12" s="42" t="e">
        <f t="shared" si="0"/>
        <v>#DIV/0!</v>
      </c>
    </row>
    <row r="13" spans="1:7" ht="15.75" x14ac:dyDescent="0.25">
      <c r="A13" s="36" t="s">
        <v>14</v>
      </c>
      <c r="B13" s="38">
        <v>400</v>
      </c>
      <c r="D13" s="41"/>
      <c r="E13" s="40" t="e">
        <f xml:space="preserve"> 'Données de calcul'!G12/'Données de calcul'!B12*(F6/2)</f>
        <v>#DIV/0!</v>
      </c>
      <c r="F13" s="40" t="e">
        <f>('Données de calcul'!H12/'Données de calcul'!B10)*(F6/2)</f>
        <v>#DIV/0!</v>
      </c>
      <c r="G13" s="42" t="e">
        <f t="shared" si="0"/>
        <v>#DIV/0!</v>
      </c>
    </row>
    <row r="14" spans="1:7" ht="15.75" x14ac:dyDescent="0.25">
      <c r="A14" s="36" t="s">
        <v>15</v>
      </c>
      <c r="B14" s="38">
        <v>450</v>
      </c>
      <c r="D14" s="41"/>
      <c r="E14" s="40" t="e">
        <f xml:space="preserve"> 'Données de calcul'!G13/'Données de calcul'!B12*(F6/2)</f>
        <v>#DIV/0!</v>
      </c>
      <c r="F14" s="40" t="e">
        <f>('Données de calcul'!H13/'Données de calcul'!B10)*(F6/2)</f>
        <v>#DIV/0!</v>
      </c>
      <c r="G14" s="42" t="e">
        <f t="shared" si="0"/>
        <v>#DIV/0!</v>
      </c>
    </row>
    <row r="15" spans="1:7" ht="15.75" x14ac:dyDescent="0.25">
      <c r="A15" s="36" t="s">
        <v>16</v>
      </c>
      <c r="B15" s="38">
        <v>550</v>
      </c>
      <c r="D15" s="41"/>
      <c r="E15" s="40" t="e">
        <f xml:space="preserve"> 'Données de calcul'!G14/'Données de calcul'!B12*(F6/2)</f>
        <v>#DIV/0!</v>
      </c>
      <c r="F15" s="40" t="e">
        <f>('Données de calcul'!H14/'Données de calcul'!B10)*(F6/2)</f>
        <v>#DIV/0!</v>
      </c>
      <c r="G15" s="42" t="e">
        <f t="shared" si="0"/>
        <v>#DIV/0!</v>
      </c>
    </row>
    <row r="16" spans="1:7" ht="15.75" x14ac:dyDescent="0.25">
      <c r="A16" s="36" t="s">
        <v>17</v>
      </c>
      <c r="B16" s="38">
        <v>650</v>
      </c>
      <c r="D16" s="41"/>
      <c r="E16" s="40" t="e">
        <f xml:space="preserve"> 'Données de calcul'!G15/'Données de calcul'!B12*(F6/2)</f>
        <v>#DIV/0!</v>
      </c>
      <c r="F16" s="40" t="e">
        <f>('Données de calcul'!H15/'Données de calcul'!B10)*(F6/2)</f>
        <v>#DIV/0!</v>
      </c>
      <c r="G16" s="42" t="e">
        <f t="shared" si="0"/>
        <v>#DIV/0!</v>
      </c>
    </row>
    <row r="17" spans="1:7" ht="15.75" x14ac:dyDescent="0.25">
      <c r="A17" s="36" t="s">
        <v>18</v>
      </c>
      <c r="B17" s="38">
        <v>1000</v>
      </c>
      <c r="D17" s="41"/>
      <c r="E17" s="40" t="e">
        <f xml:space="preserve"> 'Données de calcul'!G16/'Données de calcul'!B12*(F6/2)</f>
        <v>#DIV/0!</v>
      </c>
      <c r="F17" s="40" t="e">
        <f>('Données de calcul'!H16/'Données de calcul'!B10)*(F6/2)</f>
        <v>#DIV/0!</v>
      </c>
      <c r="G17" s="42" t="e">
        <f t="shared" si="0"/>
        <v>#DIV/0!</v>
      </c>
    </row>
    <row r="18" spans="1:7" ht="15.75" x14ac:dyDescent="0.25">
      <c r="A18" s="36" t="s">
        <v>19</v>
      </c>
      <c r="B18" s="38">
        <v>1500</v>
      </c>
      <c r="D18" s="46"/>
      <c r="E18" s="47" t="e">
        <f xml:space="preserve"> 'Données de calcul'!G17/'Données de calcul'!B11*(F6/2)</f>
        <v>#DIV/0!</v>
      </c>
      <c r="F18" s="47" t="e">
        <f>('Données de calcul'!H17/'Données de calcul'!B10)*(F6/2)</f>
        <v>#DIV/0!</v>
      </c>
      <c r="G18" s="48" t="e">
        <f t="shared" si="0"/>
        <v>#DIV/0!</v>
      </c>
    </row>
    <row r="19" spans="1:7" ht="15.75" x14ac:dyDescent="0.25">
      <c r="A19" s="36" t="s">
        <v>20</v>
      </c>
      <c r="B19" s="38">
        <v>1700</v>
      </c>
    </row>
    <row r="20" spans="1:7" ht="15.75" x14ac:dyDescent="0.25">
      <c r="A20" s="36" t="s">
        <v>21</v>
      </c>
      <c r="B20" s="38">
        <v>1800</v>
      </c>
    </row>
    <row r="21" spans="1:7" ht="15.75" x14ac:dyDescent="0.25">
      <c r="A21" s="36" t="s">
        <v>22</v>
      </c>
      <c r="B21" s="38">
        <v>2000</v>
      </c>
    </row>
    <row r="22" spans="1:7" ht="15.75" x14ac:dyDescent="0.25">
      <c r="A22" s="36" t="s">
        <v>23</v>
      </c>
      <c r="B22" s="38">
        <v>2500</v>
      </c>
    </row>
  </sheetData>
  <mergeCells count="3">
    <mergeCell ref="A1:G1"/>
    <mergeCell ref="A3:G3"/>
    <mergeCell ref="D6:E6"/>
  </mergeCells>
  <pageMargins left="0.11811023622047244" right="0.11811023622047244" top="0.19685039370078741" bottom="0.31496062992125984" header="0.11811023622047244" footer="0.19685039370078741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C20" sqref="C20"/>
    </sheetView>
  </sheetViews>
  <sheetFormatPr baseColWidth="10" defaultRowHeight="15" x14ac:dyDescent="0.25"/>
  <cols>
    <col min="1" max="1" width="20" customWidth="1"/>
    <col min="2" max="2" width="41" customWidth="1"/>
    <col min="3" max="3" width="38.875" customWidth="1"/>
  </cols>
  <sheetData>
    <row r="1" spans="1:3" ht="21" x14ac:dyDescent="0.25">
      <c r="A1" s="90" t="s">
        <v>41</v>
      </c>
      <c r="B1" s="90"/>
      <c r="C1" s="90"/>
    </row>
    <row r="3" spans="1:3" ht="18.75" x14ac:dyDescent="0.3">
      <c r="A3" s="102" t="s">
        <v>53</v>
      </c>
      <c r="B3" s="103"/>
      <c r="C3" s="103"/>
    </row>
    <row r="5" spans="1:3" ht="30" x14ac:dyDescent="0.25">
      <c r="A5" s="51" t="s">
        <v>25</v>
      </c>
      <c r="B5" s="52" t="s">
        <v>26</v>
      </c>
      <c r="C5" s="53" t="s">
        <v>54</v>
      </c>
    </row>
    <row r="6" spans="1:3" x14ac:dyDescent="0.25">
      <c r="A6" s="31"/>
      <c r="B6" s="80" t="e">
        <f>'Contingent AA'!D9</f>
        <v>#DIV/0!</v>
      </c>
      <c r="C6" s="49" t="e">
        <f>'Contingent DAS'!G9</f>
        <v>#DIV/0!</v>
      </c>
    </row>
    <row r="7" spans="1:3" x14ac:dyDescent="0.25">
      <c r="A7" s="31"/>
      <c r="B7" s="80" t="e">
        <f>'Contingent AA'!D10</f>
        <v>#DIV/0!</v>
      </c>
      <c r="C7" s="49" t="e">
        <f>'Contingent DAS'!G10</f>
        <v>#DIV/0!</v>
      </c>
    </row>
    <row r="8" spans="1:3" x14ac:dyDescent="0.25">
      <c r="A8" s="31"/>
      <c r="B8" s="80" t="e">
        <f>'Contingent AA'!D11</f>
        <v>#DIV/0!</v>
      </c>
      <c r="C8" s="49" t="e">
        <f>'Contingent DAS'!G11</f>
        <v>#DIV/0!</v>
      </c>
    </row>
    <row r="9" spans="1:3" x14ac:dyDescent="0.25">
      <c r="A9" s="31"/>
      <c r="B9" s="80" t="e">
        <f>'Contingent AA'!D12</f>
        <v>#DIV/0!</v>
      </c>
      <c r="C9" s="49" t="e">
        <f>'Contingent DAS'!G12</f>
        <v>#DIV/0!</v>
      </c>
    </row>
    <row r="10" spans="1:3" x14ac:dyDescent="0.25">
      <c r="A10" s="31"/>
      <c r="B10" s="80" t="e">
        <f>'Contingent AA'!D13</f>
        <v>#DIV/0!</v>
      </c>
      <c r="C10" s="49" t="e">
        <f>'Contingent DAS'!G13</f>
        <v>#DIV/0!</v>
      </c>
    </row>
    <row r="11" spans="1:3" x14ac:dyDescent="0.25">
      <c r="A11" s="31"/>
      <c r="B11" s="80" t="e">
        <f>'Contingent AA'!D14</f>
        <v>#DIV/0!</v>
      </c>
      <c r="C11" s="49" t="e">
        <f>'Contingent DAS'!G14</f>
        <v>#DIV/0!</v>
      </c>
    </row>
    <row r="12" spans="1:3" x14ac:dyDescent="0.25">
      <c r="A12" s="31"/>
      <c r="B12" s="80" t="e">
        <f>'Contingent AA'!D15</f>
        <v>#DIV/0!</v>
      </c>
      <c r="C12" s="49" t="e">
        <f>'Contingent DAS'!G15</f>
        <v>#DIV/0!</v>
      </c>
    </row>
    <row r="13" spans="1:3" x14ac:dyDescent="0.25">
      <c r="A13" s="31"/>
      <c r="B13" s="80" t="e">
        <f>'Contingent AA'!D16</f>
        <v>#DIV/0!</v>
      </c>
      <c r="C13" s="49" t="e">
        <f>'Contingent DAS'!G16</f>
        <v>#DIV/0!</v>
      </c>
    </row>
    <row r="14" spans="1:3" x14ac:dyDescent="0.25">
      <c r="A14" s="31"/>
      <c r="B14" s="80" t="e">
        <f>'Contingent AA'!D17</f>
        <v>#DIV/0!</v>
      </c>
      <c r="C14" s="49" t="e">
        <f>'Contingent DAS'!G17</f>
        <v>#DIV/0!</v>
      </c>
    </row>
    <row r="15" spans="1:3" x14ac:dyDescent="0.25">
      <c r="A15" s="32"/>
      <c r="B15" s="81" t="e">
        <f>'Contingent AA'!D18</f>
        <v>#DIV/0!</v>
      </c>
      <c r="C15" s="50" t="e">
        <f>'Contingent DAS'!G18</f>
        <v>#DIV/0!</v>
      </c>
    </row>
  </sheetData>
  <mergeCells count="2">
    <mergeCell ref="A1:C1"/>
    <mergeCell ref="A3:C3"/>
  </mergeCell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Tableau des résultats</vt:lpstr>
      <vt:lpstr>Données de calcul</vt:lpstr>
      <vt:lpstr>Contingent AA</vt:lpstr>
      <vt:lpstr>Contingent DAS</vt:lpstr>
      <vt:lpstr>Récapitulatif</vt:lpstr>
      <vt:lpstr>'Tableau des résultats'!Impression_des_titres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GOUGEON</dc:creator>
  <cp:lastModifiedBy>Laurent GOUGEON</cp:lastModifiedBy>
  <cp:lastPrinted>2019-04-04T11:37:43Z</cp:lastPrinted>
  <dcterms:created xsi:type="dcterms:W3CDTF">2019-03-08T13:56:12Z</dcterms:created>
  <dcterms:modified xsi:type="dcterms:W3CDTF">2019-11-06T09:27:14Z</dcterms:modified>
</cp:coreProperties>
</file>